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piron\Downloads\"/>
    </mc:Choice>
  </mc:AlternateContent>
  <xr:revisionPtr revIDLastSave="0" documentId="13_ncr:1_{453F8A71-0217-4244-A4E1-ED61C3D72C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t. CM" sheetId="8" r:id="rId1"/>
  </sheets>
  <definedNames>
    <definedName name="_xlnm.Print_Area" localSheetId="0">'Cot. CM'!$B$1:$I$27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8" l="1"/>
  <c r="I8" i="8"/>
  <c r="I9" i="8"/>
  <c r="I10" i="8"/>
  <c r="I11" i="8"/>
  <c r="I12" i="8"/>
  <c r="I13" i="8"/>
  <c r="I14" i="8"/>
  <c r="I15" i="8"/>
  <c r="I16" i="8"/>
  <c r="I17" i="8"/>
  <c r="I6" i="8"/>
  <c r="I18" i="8" l="1"/>
  <c r="I19" i="8" s="1"/>
  <c r="I20" i="8" s="1"/>
  <c r="I22" i="8" s="1"/>
  <c r="I21" i="8" s="1"/>
</calcChain>
</file>

<file path=xl/sharedStrings.xml><?xml version="1.0" encoding="utf-8"?>
<sst xmlns="http://schemas.openxmlformats.org/spreadsheetml/2006/main" count="50" uniqueCount="49">
  <si>
    <t>Nombre</t>
  </si>
  <si>
    <t>Descripción</t>
  </si>
  <si>
    <t>Cant.</t>
  </si>
  <si>
    <t>Neto</t>
  </si>
  <si>
    <t>Sub Total</t>
  </si>
  <si>
    <t>Imagen referencial</t>
  </si>
  <si>
    <t>TOTAL:</t>
  </si>
  <si>
    <t>Descuento CM 2%</t>
  </si>
  <si>
    <t>IVA 19%</t>
  </si>
  <si>
    <t>SOFA TOSCANA 3 CPOS</t>
  </si>
  <si>
    <t>GABINETE BASE 3C 1P 2E</t>
  </si>
  <si>
    <t>BIBLIOTECA - FAST - 150x50x192 CM - BLANCO-HICKORY</t>
  </si>
  <si>
    <t>Precio unitario neto</t>
  </si>
  <si>
    <t>Total IVA incl.</t>
  </si>
  <si>
    <t>sofá 3 cuerpos. estructura interna de madera nativa coigüe entarugado y con refuerzos metálicos, revestido con espuma de alta densidad.
patas cónicas cromadas. disponible en lana vc y tacto plus</t>
  </si>
  <si>
    <t>estructura melamina 15 mm, interior cajones melamina. patas metálicas acabado pintura termoconvertible, patines regulables. puerta en melanina 15 mm de espesor tc de 1,5 mm. se mantiene la opcion de 2 puertas</t>
  </si>
  <si>
    <t>fabricado en melamina  / piezas mecanizadas y procesadas en líneas automatizadas / estructura fijaciones ocultas sistema rastex  / cubierta 25 mm, tc 2 mm / estructura y frentes 18mm, tc 0,45 / interior cajones 15mm, fondo durolac 3 mm / correderas y tiradores metálicos / uniones soberbio allen y tarugos / complemento cajonera móvil  2c 1k / patin plastico panel.</t>
  </si>
  <si>
    <t>cubierta en melamina hickory 15 mm, tc 0,45 mm. estructura y frentes 15 mm, tc 0,45. interior cajones 15mm, fondo durolac. piezas mecanizadas y procesadas en líneas automatizadas. correderas y cerradura metálica. tirador plastico tipo aluminio. rueda yo-yo 50 mm c/freno. 2 cajones y 1 kardex.</t>
  </si>
  <si>
    <t>fabricado en melamina  / piezas mecanizadas y procesadas en líneas automatizadas / cubierta y techo 25 mm, tc 2mm /  estructura y frentes 18 mm, tc 0,4 / tiradores metálicos  / cuerpo superior abierto / base con puertas correderas y repisas interiores /  uniones soberbio allen y tarugos / patin plastico panel.</t>
  </si>
  <si>
    <t>silla con respaldo de malla y asiento de espuma tapizada. estructura de acero cromado tipo trineo y apoyabrazos fijos de pp.</t>
  </si>
  <si>
    <t>cubierta en melanina 18mm de espesor tc blanco de 1,0mm. patín regulable. patas metálicas con sistema de encaje lockstop con ranura lateral, sin soldaduras, perfil de 40x40 y 40x20 mm, mueble rta con sistema de almacenaje unix, que optimiza al maximo el area de acopio.</t>
  </si>
  <si>
    <t>estructura melamina 18 mm color blanco, trasera melamina 15 mm, interior cajones metalicos . frente de cajones y puertas melamina 18 mm color hickory, trasera cajon  melamina 15mm.</t>
  </si>
  <si>
    <t>estructura y repisas melamina 18 mm,  trasera melamina 10 mm, patas metálicas acabado pintura termoconvertible, patines regulables, puerta melamina 18mm color hickory.</t>
  </si>
  <si>
    <t>cubierta en melanina 18mm de espesor tc blanco de 1,0mm.  pasacable cuadrado metalico con tapa pivotal.estructura melamina blanco / hickory 18mm patín regulable. patas metálicas con sistema de encaje lockstop con ranura lateral, sin soldaduras, perfil de 40x40 y 40x20 mm, mueble rta con sistema de almacenaje unix, que optimiza al maximo el area de acopio.</t>
  </si>
  <si>
    <t>200x78x66</t>
  </si>
  <si>
    <t>80x50x75</t>
  </si>
  <si>
    <t>160x119x75</t>
  </si>
  <si>
    <t xml:space="preserve">ESTACIÓN DE TRABAJO
- MILA ADMINISTRATIVO (DER) </t>
  </si>
  <si>
    <t>160x119x74</t>
  </si>
  <si>
    <t xml:space="preserve">ESTACIÓN DE TRABAJO
- MILA ADMINISTRATIVO (IZQ) </t>
  </si>
  <si>
    <t>45x50x67</t>
  </si>
  <si>
    <t>Medidas (cms)</t>
  </si>
  <si>
    <t>180x120x75</t>
  </si>
  <si>
    <t xml:space="preserve">MESA - MILA REUNIÓN CON CAJAS ELECTRICAS </t>
  </si>
  <si>
    <t>SILLÓN ERGONÓMICO</t>
  </si>
  <si>
    <t>65x56x109</t>
  </si>
  <si>
    <t>Sillón de respaldo alto y asiento tapizado en ecocuero. Mecanimo basculante con regulación de tensión manual. Brazos fijos con apoya brazos en PU. Base y ruedas de nylón.</t>
  </si>
  <si>
    <t>119x50x62</t>
  </si>
  <si>
    <t>GABINETE - MILA BASE
2P + 3C</t>
  </si>
  <si>
    <t>80,3x35x174</t>
  </si>
  <si>
    <t xml:space="preserve">ESTANTE SILCOSIL MILA 4 ESPACIOS 2
PUERTAS </t>
  </si>
  <si>
    <t>240x80x112</t>
  </si>
  <si>
    <t xml:space="preserve">RECEPCION - MILA RECTA </t>
  </si>
  <si>
    <t>CAJONERA  MOVIL 2C 1K</t>
  </si>
  <si>
    <t>SILLA VISITA TIPO TRINEO</t>
  </si>
  <si>
    <t>51X46X92</t>
  </si>
  <si>
    <t xml:space="preserve">ESPECIFICACIONES TÉCNICAS </t>
  </si>
  <si>
    <t>Sector Villa Concepción_Vallenar</t>
  </si>
  <si>
    <t>MOBILIARIO CONSTRUCCIÓN CEMENTERIO VALLENAR  (ADMINISTRACIÓN/PORTERÍA/VELATORIO)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</si>
</sst>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3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/>
    <xf numFmtId="164" fontId="4" fillId="0" borderId="2" xfId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164" fontId="4" fillId="0" borderId="0" xfId="0" applyNumberFormat="1" applyFont="1"/>
    <xf numFmtId="0" fontId="5" fillId="0" borderId="0" xfId="0" applyFont="1" applyAlignment="1">
      <alignment horizontal="right" vertical="center"/>
    </xf>
    <xf numFmtId="164" fontId="4" fillId="4" borderId="2" xfId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3" fontId="4" fillId="0" borderId="0" xfId="0" applyNumberFormat="1" applyFont="1"/>
    <xf numFmtId="164" fontId="4" fillId="0" borderId="0" xfId="1" applyFont="1" applyFill="1" applyBorder="1"/>
    <xf numFmtId="0" fontId="5" fillId="0" borderId="0" xfId="3" applyFont="1" applyAlignment="1">
      <alignment horizontal="left" vertical="center" wrapText="1"/>
    </xf>
    <xf numFmtId="0" fontId="5" fillId="0" borderId="0" xfId="2" applyFont="1" applyFill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164" fontId="5" fillId="4" borderId="2" xfId="1" applyFont="1" applyFill="1" applyBorder="1" applyAlignment="1">
      <alignment horizontal="right"/>
    </xf>
    <xf numFmtId="0" fontId="5" fillId="0" borderId="0" xfId="0" applyFont="1" applyAlignment="1">
      <alignment vertical="top" wrapText="1"/>
    </xf>
    <xf numFmtId="164" fontId="2" fillId="0" borderId="0" xfId="0" applyNumberFormat="1" applyFont="1"/>
    <xf numFmtId="0" fontId="4" fillId="0" borderId="2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 readingOrder="1"/>
    </xf>
    <xf numFmtId="0" fontId="5" fillId="3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3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17" fontId="5" fillId="0" borderId="0" xfId="2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/>
    </xf>
  </cellXfs>
  <cellStyles count="4">
    <cellStyle name="Moneda [0]" xfId="1" builtinId="7"/>
    <cellStyle name="Normal" xfId="0" builtinId="0"/>
    <cellStyle name="Normal_Cotizacion BLANCO-SOFT" xfId="3" xr:uid="{00000000-0005-0000-0000-000002000000}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59550</xdr:colOff>
      <xdr:row>5</xdr:row>
      <xdr:rowOff>284313</xdr:rowOff>
    </xdr:from>
    <xdr:ext cx="2519957" cy="1096811"/>
    <xdr:pic>
      <xdr:nvPicPr>
        <xdr:cNvPr id="22" name="image1.jpe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25" y="2760813"/>
          <a:ext cx="2519957" cy="1096811"/>
        </a:xfrm>
        <a:prstGeom prst="rect">
          <a:avLst/>
        </a:prstGeom>
      </xdr:spPr>
    </xdr:pic>
    <xdr:clientData/>
  </xdr:oneCellAnchor>
  <xdr:oneCellAnchor>
    <xdr:from>
      <xdr:col>1</xdr:col>
      <xdr:colOff>183248</xdr:colOff>
      <xdr:row>11</xdr:row>
      <xdr:rowOff>57785</xdr:rowOff>
    </xdr:from>
    <xdr:ext cx="1412189" cy="1750611"/>
    <xdr:pic>
      <xdr:nvPicPr>
        <xdr:cNvPr id="23" name="image2.jpe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123" y="12178348"/>
          <a:ext cx="1412189" cy="1750611"/>
        </a:xfrm>
        <a:prstGeom prst="rect">
          <a:avLst/>
        </a:prstGeom>
      </xdr:spPr>
    </xdr:pic>
    <xdr:clientData/>
  </xdr:oneCellAnchor>
  <xdr:oneCellAnchor>
    <xdr:from>
      <xdr:col>1</xdr:col>
      <xdr:colOff>78867</xdr:colOff>
      <xdr:row>6</xdr:row>
      <xdr:rowOff>111163</xdr:rowOff>
    </xdr:from>
    <xdr:ext cx="2350008" cy="1714630"/>
    <xdr:pic>
      <xdr:nvPicPr>
        <xdr:cNvPr id="24" name="image3.jpe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742" y="4516476"/>
          <a:ext cx="2350008" cy="1714630"/>
        </a:xfrm>
        <a:prstGeom prst="rect">
          <a:avLst/>
        </a:prstGeom>
      </xdr:spPr>
    </xdr:pic>
    <xdr:clientData/>
  </xdr:oneCellAnchor>
  <xdr:oneCellAnchor>
    <xdr:from>
      <xdr:col>1</xdr:col>
      <xdr:colOff>157187</xdr:colOff>
      <xdr:row>8</xdr:row>
      <xdr:rowOff>212708</xdr:rowOff>
    </xdr:from>
    <xdr:ext cx="2428196" cy="1216041"/>
    <xdr:pic>
      <xdr:nvPicPr>
        <xdr:cNvPr id="25" name="image4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62" y="6546833"/>
          <a:ext cx="2428196" cy="1216041"/>
        </a:xfrm>
        <a:prstGeom prst="rect">
          <a:avLst/>
        </a:prstGeom>
      </xdr:spPr>
    </xdr:pic>
    <xdr:clientData/>
  </xdr:oneCellAnchor>
  <xdr:oneCellAnchor>
    <xdr:from>
      <xdr:col>1</xdr:col>
      <xdr:colOff>570031</xdr:colOff>
      <xdr:row>10</xdr:row>
      <xdr:rowOff>110806</xdr:rowOff>
    </xdr:from>
    <xdr:ext cx="1132561" cy="1711864"/>
    <xdr:pic>
      <xdr:nvPicPr>
        <xdr:cNvPr id="27" name="image6.jpe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06" y="10302556"/>
          <a:ext cx="1132561" cy="1711864"/>
        </a:xfrm>
        <a:prstGeom prst="rect">
          <a:avLst/>
        </a:prstGeom>
      </xdr:spPr>
    </xdr:pic>
    <xdr:clientData/>
  </xdr:oneCellAnchor>
  <xdr:oneCellAnchor>
    <xdr:from>
      <xdr:col>1</xdr:col>
      <xdr:colOff>111344</xdr:colOff>
      <xdr:row>13</xdr:row>
      <xdr:rowOff>251128</xdr:rowOff>
    </xdr:from>
    <xdr:ext cx="2511951" cy="1427653"/>
    <xdr:pic>
      <xdr:nvPicPr>
        <xdr:cNvPr id="29" name="image8.jpe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19" y="16229316"/>
          <a:ext cx="2511951" cy="1427653"/>
        </a:xfrm>
        <a:prstGeom prst="rect">
          <a:avLst/>
        </a:prstGeom>
      </xdr:spPr>
    </xdr:pic>
    <xdr:clientData/>
  </xdr:oneCellAnchor>
  <xdr:oneCellAnchor>
    <xdr:from>
      <xdr:col>1</xdr:col>
      <xdr:colOff>641158</xdr:colOff>
      <xdr:row>15</xdr:row>
      <xdr:rowOff>57714</xdr:rowOff>
    </xdr:from>
    <xdr:ext cx="894747" cy="1815965"/>
    <xdr:pic>
      <xdr:nvPicPr>
        <xdr:cNvPr id="30" name="image9.jpe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033" y="19893527"/>
          <a:ext cx="894747" cy="1815965"/>
        </a:xfrm>
        <a:prstGeom prst="rect">
          <a:avLst/>
        </a:prstGeom>
      </xdr:spPr>
    </xdr:pic>
    <xdr:clientData/>
  </xdr:oneCellAnchor>
  <xdr:oneCellAnchor>
    <xdr:from>
      <xdr:col>1</xdr:col>
      <xdr:colOff>171040</xdr:colOff>
      <xdr:row>16</xdr:row>
      <xdr:rowOff>231512</xdr:rowOff>
    </xdr:from>
    <xdr:ext cx="2355669" cy="1459175"/>
    <xdr:pic>
      <xdr:nvPicPr>
        <xdr:cNvPr id="31" name="image10.jpe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15" y="21996137"/>
          <a:ext cx="2355669" cy="1459175"/>
        </a:xfrm>
        <a:prstGeom prst="rect">
          <a:avLst/>
        </a:prstGeom>
      </xdr:spPr>
    </xdr:pic>
    <xdr:clientData/>
  </xdr:oneCellAnchor>
  <xdr:oneCellAnchor>
    <xdr:from>
      <xdr:col>1</xdr:col>
      <xdr:colOff>147239</xdr:colOff>
      <xdr:row>14</xdr:row>
      <xdr:rowOff>194625</xdr:rowOff>
    </xdr:from>
    <xdr:ext cx="2346066" cy="1377000"/>
    <xdr:pic>
      <xdr:nvPicPr>
        <xdr:cNvPr id="33" name="image12.jpe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114" y="18101625"/>
          <a:ext cx="2346066" cy="1377000"/>
        </a:xfrm>
        <a:prstGeom prst="rect">
          <a:avLst/>
        </a:prstGeom>
      </xdr:spPr>
    </xdr:pic>
    <xdr:clientData/>
  </xdr:oneCellAnchor>
  <xdr:oneCellAnchor>
    <xdr:from>
      <xdr:col>1</xdr:col>
      <xdr:colOff>132694</xdr:colOff>
      <xdr:row>7</xdr:row>
      <xdr:rowOff>331770</xdr:rowOff>
    </xdr:from>
    <xdr:ext cx="2415243" cy="1216041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75569" y="6665895"/>
          <a:ext cx="2415243" cy="1216041"/>
        </a:xfrm>
        <a:prstGeom prst="rect">
          <a:avLst/>
        </a:prstGeom>
      </xdr:spPr>
    </xdr:pic>
    <xdr:clientData/>
  </xdr:oneCellAnchor>
  <xdr:twoCellAnchor editAs="oneCell">
    <xdr:from>
      <xdr:col>1</xdr:col>
      <xdr:colOff>790228</xdr:colOff>
      <xdr:row>12</xdr:row>
      <xdr:rowOff>59530</xdr:rowOff>
    </xdr:from>
    <xdr:to>
      <xdr:col>2</xdr:col>
      <xdr:colOff>404812</xdr:colOff>
      <xdr:row>12</xdr:row>
      <xdr:rowOff>1836443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33103" y="16037718"/>
          <a:ext cx="1162397" cy="1776913"/>
        </a:xfrm>
        <a:prstGeom prst="rect">
          <a:avLst/>
        </a:prstGeom>
      </xdr:spPr>
    </xdr:pic>
    <xdr:clientData/>
  </xdr:twoCellAnchor>
  <xdr:twoCellAnchor editAs="oneCell">
    <xdr:from>
      <xdr:col>1</xdr:col>
      <xdr:colOff>392906</xdr:colOff>
      <xdr:row>9</xdr:row>
      <xdr:rowOff>83343</xdr:rowOff>
    </xdr:from>
    <xdr:to>
      <xdr:col>2</xdr:col>
      <xdr:colOff>771596</xdr:colOff>
      <xdr:row>10</xdr:row>
      <xdr:rowOff>26164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0" b="97394" l="9494" r="89557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35781" y="10275093"/>
          <a:ext cx="1926503" cy="187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topLeftCell="A19" zoomScale="80" zoomScaleNormal="80" workbookViewId="0">
      <selection activeCell="L19" sqref="L19"/>
    </sheetView>
  </sheetViews>
  <sheetFormatPr baseColWidth="10" defaultColWidth="11.42578125" defaultRowHeight="12.75" x14ac:dyDescent="0.2"/>
  <cols>
    <col min="1" max="1" width="2.140625" style="2" customWidth="1"/>
    <col min="2" max="2" width="23.28515625" style="2" customWidth="1"/>
    <col min="3" max="3" width="18" style="2" customWidth="1"/>
    <col min="4" max="4" width="14.140625" style="2" customWidth="1"/>
    <col min="5" max="5" width="44.42578125" style="2" bestFit="1" customWidth="1"/>
    <col min="6" max="6" width="20.28515625" style="2" customWidth="1"/>
    <col min="7" max="7" width="5.5703125" style="2" bestFit="1" customWidth="1"/>
    <col min="8" max="8" width="18" style="2" bestFit="1" customWidth="1"/>
    <col min="9" max="9" width="12.7109375" style="2" bestFit="1" customWidth="1"/>
    <col min="10" max="10" width="11.42578125" style="2"/>
    <col min="11" max="11" width="12.7109375" style="2" bestFit="1" customWidth="1"/>
    <col min="12" max="16384" width="11.42578125" style="2"/>
  </cols>
  <sheetData>
    <row r="1" spans="1:9" ht="16.5" customHeight="1" x14ac:dyDescent="0.35">
      <c r="A1" s="1"/>
      <c r="B1" s="28" t="s">
        <v>46</v>
      </c>
      <c r="C1" s="29"/>
      <c r="D1" s="30"/>
      <c r="E1"/>
      <c r="F1"/>
      <c r="G1"/>
      <c r="H1"/>
      <c r="I1" s="27"/>
    </row>
    <row r="2" spans="1:9" ht="15.75" x14ac:dyDescent="0.25">
      <c r="A2" s="1"/>
      <c r="B2" s="31" t="s">
        <v>48</v>
      </c>
      <c r="C2" s="32"/>
      <c r="D2" s="33"/>
      <c r="E2"/>
      <c r="F2"/>
      <c r="G2"/>
      <c r="H2"/>
      <c r="I2" s="27"/>
    </row>
    <row r="3" spans="1:9" ht="15.75" x14ac:dyDescent="0.25">
      <c r="A3" s="1"/>
      <c r="B3" s="29" t="s">
        <v>47</v>
      </c>
      <c r="D3" s="34"/>
      <c r="E3"/>
      <c r="F3"/>
      <c r="G3"/>
      <c r="H3"/>
      <c r="I3" s="27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44" t="s">
        <v>5</v>
      </c>
      <c r="C5" s="44"/>
      <c r="D5" s="24" t="s">
        <v>0</v>
      </c>
      <c r="E5" s="24" t="s">
        <v>1</v>
      </c>
      <c r="F5" s="26" t="s">
        <v>31</v>
      </c>
      <c r="G5" s="24" t="s">
        <v>2</v>
      </c>
      <c r="H5" s="24" t="s">
        <v>12</v>
      </c>
      <c r="I5" s="24" t="s">
        <v>13</v>
      </c>
    </row>
    <row r="6" spans="1:9" ht="152.25" customHeight="1" x14ac:dyDescent="0.2">
      <c r="A6" s="1"/>
      <c r="B6" s="42"/>
      <c r="C6" s="43"/>
      <c r="D6" s="21" t="s">
        <v>9</v>
      </c>
      <c r="E6" s="22" t="s">
        <v>14</v>
      </c>
      <c r="F6" s="22" t="s">
        <v>24</v>
      </c>
      <c r="G6" s="23">
        <v>2</v>
      </c>
      <c r="H6" s="3">
        <v>328950</v>
      </c>
      <c r="I6" s="3">
        <f>H6*G6</f>
        <v>657900</v>
      </c>
    </row>
    <row r="7" spans="1:9" ht="152.25" customHeight="1" x14ac:dyDescent="0.2">
      <c r="A7" s="1"/>
      <c r="B7" s="42"/>
      <c r="C7" s="43"/>
      <c r="D7" s="21" t="s">
        <v>10</v>
      </c>
      <c r="E7" s="22" t="s">
        <v>15</v>
      </c>
      <c r="F7" s="22" t="s">
        <v>25</v>
      </c>
      <c r="G7" s="23">
        <v>4</v>
      </c>
      <c r="H7" s="3">
        <v>106904</v>
      </c>
      <c r="I7" s="3">
        <f t="shared" ref="I7:I17" si="0">H7*G7</f>
        <v>427616</v>
      </c>
    </row>
    <row r="8" spans="1:9" ht="152.25" customHeight="1" x14ac:dyDescent="0.2">
      <c r="A8" s="1"/>
      <c r="B8" s="42"/>
      <c r="C8" s="43"/>
      <c r="D8" s="21" t="s">
        <v>29</v>
      </c>
      <c r="E8" s="22" t="s">
        <v>16</v>
      </c>
      <c r="F8" s="22" t="s">
        <v>28</v>
      </c>
      <c r="G8" s="23">
        <v>2</v>
      </c>
      <c r="H8" s="3">
        <v>143011</v>
      </c>
      <c r="I8" s="3">
        <f t="shared" si="0"/>
        <v>286022</v>
      </c>
    </row>
    <row r="9" spans="1:9" ht="152.25" customHeight="1" x14ac:dyDescent="0.2">
      <c r="A9" s="1"/>
      <c r="B9" s="42"/>
      <c r="C9" s="43"/>
      <c r="D9" s="21" t="s">
        <v>27</v>
      </c>
      <c r="E9" s="22" t="s">
        <v>16</v>
      </c>
      <c r="F9" s="22" t="s">
        <v>26</v>
      </c>
      <c r="G9" s="23">
        <v>2</v>
      </c>
      <c r="H9" s="3">
        <v>143011</v>
      </c>
      <c r="I9" s="3">
        <f t="shared" si="0"/>
        <v>286022</v>
      </c>
    </row>
    <row r="10" spans="1:9" ht="152.25" customHeight="1" x14ac:dyDescent="0.2">
      <c r="A10" s="1"/>
      <c r="B10" s="42"/>
      <c r="C10" s="43"/>
      <c r="D10" s="21" t="s">
        <v>43</v>
      </c>
      <c r="E10" s="22" t="s">
        <v>17</v>
      </c>
      <c r="F10" s="22" t="s">
        <v>30</v>
      </c>
      <c r="G10" s="23">
        <v>4</v>
      </c>
      <c r="H10" s="3">
        <v>150888</v>
      </c>
      <c r="I10" s="3">
        <f t="shared" si="0"/>
        <v>603552</v>
      </c>
    </row>
    <row r="11" spans="1:9" ht="152.25" customHeight="1" x14ac:dyDescent="0.2">
      <c r="A11" s="1"/>
      <c r="B11" s="42"/>
      <c r="C11" s="43"/>
      <c r="D11" s="21" t="s">
        <v>11</v>
      </c>
      <c r="E11" s="22" t="s">
        <v>18</v>
      </c>
      <c r="F11" s="22"/>
      <c r="G11" s="23">
        <v>2</v>
      </c>
      <c r="H11" s="3">
        <v>160790</v>
      </c>
      <c r="I11" s="3">
        <f t="shared" si="0"/>
        <v>321580</v>
      </c>
    </row>
    <row r="12" spans="1:9" ht="152.25" customHeight="1" x14ac:dyDescent="0.2">
      <c r="A12" s="1"/>
      <c r="B12" s="42"/>
      <c r="C12" s="43"/>
      <c r="D12" s="21" t="s">
        <v>44</v>
      </c>
      <c r="E12" s="22" t="s">
        <v>19</v>
      </c>
      <c r="F12" s="22" t="s">
        <v>45</v>
      </c>
      <c r="G12" s="23">
        <v>8</v>
      </c>
      <c r="H12" s="3">
        <v>60782</v>
      </c>
      <c r="I12" s="3">
        <f t="shared" si="0"/>
        <v>486256</v>
      </c>
    </row>
    <row r="13" spans="1:9" ht="152.25" customHeight="1" x14ac:dyDescent="0.2">
      <c r="A13" s="1"/>
      <c r="B13" s="42"/>
      <c r="C13" s="43"/>
      <c r="D13" s="21" t="s">
        <v>34</v>
      </c>
      <c r="E13" s="22" t="s">
        <v>36</v>
      </c>
      <c r="F13" s="22" t="s">
        <v>35</v>
      </c>
      <c r="G13" s="23">
        <v>6</v>
      </c>
      <c r="H13" s="3">
        <v>132009</v>
      </c>
      <c r="I13" s="3">
        <f t="shared" si="0"/>
        <v>792054</v>
      </c>
    </row>
    <row r="14" spans="1:9" ht="152.25" customHeight="1" x14ac:dyDescent="0.2">
      <c r="A14" s="1"/>
      <c r="B14" s="42"/>
      <c r="C14" s="43"/>
      <c r="D14" s="21" t="s">
        <v>33</v>
      </c>
      <c r="E14" s="22" t="s">
        <v>20</v>
      </c>
      <c r="F14" s="22" t="s">
        <v>32</v>
      </c>
      <c r="G14" s="23">
        <v>2</v>
      </c>
      <c r="H14" s="3">
        <v>318137</v>
      </c>
      <c r="I14" s="3">
        <f t="shared" si="0"/>
        <v>636274</v>
      </c>
    </row>
    <row r="15" spans="1:9" ht="152.25" customHeight="1" x14ac:dyDescent="0.2">
      <c r="A15" s="1"/>
      <c r="B15" s="42"/>
      <c r="C15" s="43"/>
      <c r="D15" s="21" t="s">
        <v>38</v>
      </c>
      <c r="E15" s="22" t="s">
        <v>21</v>
      </c>
      <c r="F15" s="22" t="s">
        <v>37</v>
      </c>
      <c r="G15" s="23">
        <v>1</v>
      </c>
      <c r="H15" s="3">
        <v>109811</v>
      </c>
      <c r="I15" s="3">
        <f t="shared" si="0"/>
        <v>109811</v>
      </c>
    </row>
    <row r="16" spans="1:9" ht="152.25" customHeight="1" x14ac:dyDescent="0.2">
      <c r="A16" s="1"/>
      <c r="B16" s="42"/>
      <c r="C16" s="43"/>
      <c r="D16" s="21" t="s">
        <v>40</v>
      </c>
      <c r="E16" s="22" t="s">
        <v>22</v>
      </c>
      <c r="F16" s="22" t="s">
        <v>39</v>
      </c>
      <c r="G16" s="23">
        <v>2</v>
      </c>
      <c r="H16" s="3">
        <v>96993</v>
      </c>
      <c r="I16" s="3">
        <f t="shared" si="0"/>
        <v>193986</v>
      </c>
    </row>
    <row r="17" spans="1:12" ht="152.25" customHeight="1" x14ac:dyDescent="0.2">
      <c r="A17" s="1"/>
      <c r="B17" s="42"/>
      <c r="C17" s="43"/>
      <c r="D17" s="21" t="s">
        <v>42</v>
      </c>
      <c r="E17" s="22" t="s">
        <v>23</v>
      </c>
      <c r="F17" s="22" t="s">
        <v>41</v>
      </c>
      <c r="G17" s="23">
        <v>1</v>
      </c>
      <c r="H17" s="3">
        <v>550135</v>
      </c>
      <c r="I17" s="3">
        <f t="shared" si="0"/>
        <v>550135</v>
      </c>
    </row>
    <row r="18" spans="1:12" ht="15" x14ac:dyDescent="0.2">
      <c r="A18" s="1"/>
      <c r="B18" s="8"/>
      <c r="C18" s="4"/>
      <c r="D18" s="4"/>
      <c r="E18" s="5"/>
      <c r="F18" s="5"/>
      <c r="G18" s="5"/>
      <c r="H18" s="16" t="s">
        <v>4</v>
      </c>
      <c r="I18" s="7">
        <f>SUM(I6:I17)</f>
        <v>5351208</v>
      </c>
      <c r="K18" s="20"/>
      <c r="L18" s="25"/>
    </row>
    <row r="19" spans="1:12" ht="15" x14ac:dyDescent="0.2">
      <c r="A19" s="1"/>
      <c r="B19" s="9"/>
      <c r="C19" s="4"/>
      <c r="D19" s="4"/>
      <c r="E19" s="5"/>
      <c r="F19" s="5"/>
      <c r="G19" s="5"/>
      <c r="H19" s="17" t="s">
        <v>7</v>
      </c>
      <c r="I19" s="18">
        <f>I18*2%</f>
        <v>107024.16</v>
      </c>
      <c r="L19" s="25"/>
    </row>
    <row r="20" spans="1:12" ht="15" x14ac:dyDescent="0.2">
      <c r="A20" s="1"/>
      <c r="B20" s="19"/>
      <c r="C20" s="19"/>
      <c r="D20" s="1"/>
      <c r="E20" s="1"/>
      <c r="F20" s="1"/>
      <c r="G20" s="1"/>
      <c r="H20" s="16" t="s">
        <v>3</v>
      </c>
      <c r="I20" s="7">
        <f>(I18-I19)/1.19</f>
        <v>4406877.176470588</v>
      </c>
      <c r="L20" s="25"/>
    </row>
    <row r="21" spans="1:12" ht="15" x14ac:dyDescent="0.2">
      <c r="A21" s="1"/>
      <c r="B21" s="35"/>
      <c r="C21" s="27"/>
      <c r="D21" s="1"/>
      <c r="E21" s="10"/>
      <c r="F21" s="10"/>
      <c r="G21" s="10"/>
      <c r="H21" s="16" t="s">
        <v>8</v>
      </c>
      <c r="I21" s="7">
        <f>I22-I20</f>
        <v>837306.66352941189</v>
      </c>
      <c r="L21" s="25"/>
    </row>
    <row r="22" spans="1:12" ht="15" x14ac:dyDescent="0.2">
      <c r="A22" s="1"/>
      <c r="B22" s="36"/>
      <c r="C22" s="27"/>
      <c r="D22" s="1"/>
      <c r="E22" s="10"/>
      <c r="F22" s="10"/>
      <c r="G22" s="10"/>
      <c r="H22" s="16" t="s">
        <v>6</v>
      </c>
      <c r="I22" s="18">
        <f>I20*1.19</f>
        <v>5244183.84</v>
      </c>
      <c r="L22" s="25"/>
    </row>
    <row r="23" spans="1:12" ht="15" x14ac:dyDescent="0.2">
      <c r="A23" s="1"/>
      <c r="B23" s="35"/>
      <c r="C23" s="37"/>
      <c r="D23" s="1"/>
      <c r="E23" s="1"/>
      <c r="F23" s="1"/>
      <c r="G23" s="1"/>
      <c r="H23" s="6"/>
      <c r="L23" s="25"/>
    </row>
    <row r="24" spans="1:12" ht="15" x14ac:dyDescent="0.2">
      <c r="A24" s="1"/>
      <c r="B24" s="36"/>
      <c r="C24" s="37"/>
      <c r="D24" s="1"/>
      <c r="E24" s="1"/>
      <c r="F24" s="1"/>
      <c r="G24" s="1"/>
      <c r="H24" s="1"/>
      <c r="L24" s="25"/>
    </row>
    <row r="25" spans="1:12" ht="15" x14ac:dyDescent="0.2">
      <c r="A25" s="1"/>
      <c r="B25" s="38"/>
      <c r="C25" s="39"/>
      <c r="D25" s="1"/>
      <c r="E25" s="5"/>
      <c r="F25" s="5"/>
      <c r="G25" s="5"/>
      <c r="H25" s="1"/>
      <c r="L25" s="25"/>
    </row>
    <row r="26" spans="1:12" ht="15" x14ac:dyDescent="0.2">
      <c r="A26" s="1"/>
      <c r="B26" s="38"/>
      <c r="C26" s="39"/>
      <c r="D26" s="11"/>
      <c r="E26" s="1"/>
      <c r="F26" s="1"/>
      <c r="G26" s="1"/>
      <c r="H26" s="1"/>
      <c r="L26" s="25"/>
    </row>
    <row r="27" spans="1:12" ht="15" x14ac:dyDescent="0.2">
      <c r="A27" s="1"/>
      <c r="B27" s="40"/>
      <c r="C27" s="41"/>
      <c r="D27" s="11"/>
      <c r="E27" s="12"/>
      <c r="F27" s="12"/>
      <c r="G27" s="12"/>
      <c r="H27" s="1"/>
      <c r="L27" s="25"/>
    </row>
    <row r="28" spans="1:12" ht="15" x14ac:dyDescent="0.2">
      <c r="A28" s="1"/>
      <c r="B28" s="1"/>
      <c r="C28" s="1"/>
      <c r="D28" s="1"/>
      <c r="E28" s="1"/>
      <c r="F28" s="1"/>
      <c r="G28" s="1"/>
      <c r="H28" s="1"/>
      <c r="I28" s="1"/>
      <c r="L28" s="25"/>
    </row>
    <row r="29" spans="1:12" ht="15" x14ac:dyDescent="0.2">
      <c r="A29" s="1"/>
      <c r="B29" s="1"/>
      <c r="C29" s="1"/>
      <c r="D29" s="1"/>
      <c r="E29" s="1"/>
      <c r="F29" s="1"/>
      <c r="G29" s="1"/>
      <c r="H29" s="1"/>
      <c r="I29" s="1"/>
      <c r="L29" s="25"/>
    </row>
    <row r="30" spans="1:12" ht="15" x14ac:dyDescent="0.2">
      <c r="A30" s="1"/>
      <c r="B30" s="1"/>
      <c r="C30" s="1"/>
      <c r="D30" s="1"/>
      <c r="E30" s="1"/>
      <c r="F30" s="1"/>
      <c r="G30" s="1"/>
      <c r="H30" s="1"/>
      <c r="I30" s="1"/>
      <c r="L30" s="25"/>
    </row>
    <row r="31" spans="1:12" ht="15" x14ac:dyDescent="0.2">
      <c r="A31" s="1"/>
      <c r="B31" s="14"/>
      <c r="C31" s="15"/>
      <c r="D31" s="1"/>
      <c r="E31" s="1"/>
      <c r="F31" s="1"/>
      <c r="G31" s="1"/>
      <c r="H31" s="1"/>
      <c r="I31" s="13"/>
      <c r="L31" s="25"/>
    </row>
    <row r="32" spans="1:12" x14ac:dyDescent="0.2">
      <c r="A32" s="9"/>
      <c r="B32" s="14"/>
      <c r="C32" s="15"/>
      <c r="D32" s="9"/>
      <c r="E32" s="9"/>
      <c r="F32" s="9"/>
      <c r="G32" s="9"/>
      <c r="H32" s="9"/>
      <c r="I32" s="9"/>
    </row>
  </sheetData>
  <mergeCells count="13">
    <mergeCell ref="B5:C5"/>
    <mergeCell ref="B12:C12"/>
    <mergeCell ref="B11:C11"/>
    <mergeCell ref="B10:C10"/>
    <mergeCell ref="B9:C9"/>
    <mergeCell ref="B7:C7"/>
    <mergeCell ref="B6:C6"/>
    <mergeCell ref="B16:C16"/>
    <mergeCell ref="B8:C8"/>
    <mergeCell ref="B15:C15"/>
    <mergeCell ref="B14:C14"/>
    <mergeCell ref="B13:C13"/>
    <mergeCell ref="B17:C17"/>
  </mergeCells>
  <pageMargins left="0.25" right="0.25" top="0.75" bottom="0.75" header="0.3" footer="0.3"/>
  <pageSetup scale="63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Cot. CM</vt:lpstr>
      <vt:lpstr>'Cot. CM'!Área_de_impresión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Saez</dc:creator>
  <cp:lastModifiedBy>inspiron</cp:lastModifiedBy>
  <cp:lastPrinted>2025-10-20T19:36:43Z</cp:lastPrinted>
  <dcterms:created xsi:type="dcterms:W3CDTF">2025-08-18T19:58:08Z</dcterms:created>
  <dcterms:modified xsi:type="dcterms:W3CDTF">2026-05-13T15:37:32Z</dcterms:modified>
</cp:coreProperties>
</file>