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lvarez\Desktop\"/>
    </mc:Choice>
  </mc:AlternateContent>
  <xr:revisionPtr revIDLastSave="0" documentId="8_{8EB51B08-095F-4FEE-95A4-DD3D103F6E69}" xr6:coauthVersionLast="45" xr6:coauthVersionMax="45" xr10:uidLastSave="{00000000-0000-0000-0000-000000000000}"/>
  <bookViews>
    <workbookView xWindow="-120" yWindow="-120" windowWidth="29040" windowHeight="15720" activeTab="3" xr2:uid="{A238F08D-427C-4B37-BBC2-B0C73B5CFF23}"/>
  </bookViews>
  <sheets>
    <sheet name="OFERTAS" sheetId="4" r:id="rId1"/>
    <sheet name="EVALUACION ADM" sheetId="1" r:id="rId2"/>
    <sheet name="EVALUACION TECNICA" sheetId="5" r:id="rId3"/>
    <sheet name="ADJUDICACION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0" i="1" l="1"/>
  <c r="M8" i="1"/>
  <c r="M9" i="1"/>
  <c r="M11" i="1"/>
  <c r="M12" i="1"/>
  <c r="M13" i="1"/>
  <c r="M14" i="1"/>
  <c r="J9" i="1" l="1"/>
  <c r="J10" i="1"/>
  <c r="J11" i="1"/>
  <c r="J12" i="1"/>
  <c r="J13" i="1"/>
  <c r="J14" i="1"/>
  <c r="J8" i="1"/>
  <c r="F9" i="1"/>
  <c r="N9" i="1" s="1"/>
  <c r="F10" i="1"/>
  <c r="N10" i="1" s="1"/>
  <c r="F11" i="1"/>
  <c r="N11" i="1" s="1"/>
  <c r="F12" i="1"/>
  <c r="N12" i="1" s="1"/>
  <c r="F13" i="1"/>
  <c r="F14" i="1"/>
  <c r="F8" i="1"/>
  <c r="N14" i="1" l="1"/>
  <c r="N8" i="1"/>
  <c r="N13" i="1"/>
</calcChain>
</file>

<file path=xl/sharedStrings.xml><?xml version="1.0" encoding="utf-8"?>
<sst xmlns="http://schemas.openxmlformats.org/spreadsheetml/2006/main" count="159" uniqueCount="69">
  <si>
    <t>PROVEEDOR</t>
  </si>
  <si>
    <t>Evaluación meses de garantía</t>
  </si>
  <si>
    <t>Plazo de entrega o ejecución</t>
  </si>
  <si>
    <t>Precio de los productos y servicio</t>
  </si>
  <si>
    <t>Puntaje 0-7</t>
  </si>
  <si>
    <t xml:space="preserve">cumple </t>
  </si>
  <si>
    <t>puntaje</t>
  </si>
  <si>
    <t>porcentual</t>
  </si>
  <si>
    <t>cumple</t>
  </si>
  <si>
    <t>Sí</t>
  </si>
  <si>
    <t xml:space="preserve">PREPUSUESTO DISPONIBLE </t>
  </si>
  <si>
    <t>MELMAN SPA</t>
  </si>
  <si>
    <t xml:space="preserve">INMOBILIARIO E INVERSIONES SURIA LIMITADA </t>
  </si>
  <si>
    <t>COMERCIAL HAGELIN SPA</t>
  </si>
  <si>
    <t>Proveedor</t>
  </si>
  <si>
    <t>Servicio</t>
  </si>
  <si>
    <t>Total oferta</t>
  </si>
  <si>
    <t>COMERCIAL E INDUSTRIAL MUEBLES ASENJO LIMITADA</t>
  </si>
  <si>
    <t xml:space="preserve">LEFI SPA </t>
  </si>
  <si>
    <t>STATUS SPA</t>
  </si>
  <si>
    <t>EVENTAIL SPA</t>
  </si>
  <si>
    <t>Meses</t>
  </si>
  <si>
    <t>Dias</t>
  </si>
  <si>
    <t>Rut Proveedor</t>
  </si>
  <si>
    <t>Nombre Oferta</t>
  </si>
  <si>
    <t>OBSERVACIONES</t>
  </si>
  <si>
    <t>ESTADO</t>
  </si>
  <si>
    <t>ADMISIBLE</t>
  </si>
  <si>
    <t>INADMISIBLE</t>
  </si>
  <si>
    <t>96.882.140-7</t>
  </si>
  <si>
    <t>COTIZACION MOBILIARIO GENERAL REGION METROPOLITANA DE SANTIAGO</t>
  </si>
  <si>
    <t>77.827.520-1</t>
  </si>
  <si>
    <t>INMOBILIARIA E INVERSIONES SURIA LIMITADA</t>
  </si>
  <si>
    <t>76.102.918-5</t>
  </si>
  <si>
    <t>77.018.060-0</t>
  </si>
  <si>
    <t>77.324.357-3</t>
  </si>
  <si>
    <t>LEFI SPA</t>
  </si>
  <si>
    <t>77.393.671-4</t>
  </si>
  <si>
    <t>76.710.414-6</t>
  </si>
  <si>
    <t>Reposazacabezas Ajustable</t>
  </si>
  <si>
    <t>Movimiento Basculante</t>
  </si>
  <si>
    <t>Base Silla</t>
  </si>
  <si>
    <t xml:space="preserve">Parametros </t>
  </si>
  <si>
    <t>No</t>
  </si>
  <si>
    <t>Si</t>
  </si>
  <si>
    <t>CUMPLE CON EL PRECIO Y LOS REQUERIMIENTOS TECNICOS ADEMAS ENTREGA 400 MESES DE GARANTIA CERTIFICADA</t>
  </si>
  <si>
    <t xml:space="preserve">CUMPLE CON EL PRECIO Y LOS REQUERIMIENTOS TECNICOS ENTREGA 12  MESES DE GARANTIA </t>
  </si>
  <si>
    <t xml:space="preserve">CUMPLE CON EL PRECIO Y LOS REQUERIMIENTOS TECNICOS ENTREGA 24  MESES DE GARANTIA </t>
  </si>
  <si>
    <t xml:space="preserve">NO CUMPLEN CON LOS REQUERIMIENTOS TECNICOS SOLICITADOS </t>
  </si>
  <si>
    <t>NO CUMPLEN CON ALGUNOS DE LOS REQUERIMIENTOS TECNICOS ADEMAS QUE DESPACHAN EN 5 DIAS DESPUES DE ACEPTADA LA ORDEN DE COMPRA</t>
  </si>
  <si>
    <t>Nota Final</t>
  </si>
  <si>
    <t xml:space="preserve">Soporte Lumbar Ajustable Vertical / Horizontal </t>
  </si>
  <si>
    <t>No Indica que sea ajustable</t>
  </si>
  <si>
    <t xml:space="preserve">No son ajustables </t>
  </si>
  <si>
    <t>Sí Regulable</t>
  </si>
  <si>
    <t>Garantia</t>
  </si>
  <si>
    <t>24 y más</t>
  </si>
  <si>
    <t>12 a 23</t>
  </si>
  <si>
    <t>6 a 11</t>
  </si>
  <si>
    <t>Entrega</t>
  </si>
  <si>
    <t>1 a 3</t>
  </si>
  <si>
    <t>4 a 5</t>
  </si>
  <si>
    <t>6 y más</t>
  </si>
  <si>
    <t>Precio</t>
  </si>
  <si>
    <t>Precio Minimo *7</t>
  </si>
  <si>
    <t>Precio Ofertado</t>
  </si>
  <si>
    <t>No oferta ajustable</t>
  </si>
  <si>
    <t>Apoyabrazos Ajustable en Altura</t>
  </si>
  <si>
    <t>Proveedores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</si>
</sst>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&quot;$&quot;\-#,##0"/>
    <numFmt numFmtId="164" formatCode="&quot;$&quot;#,##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thin">
        <color indexed="64"/>
      </bottom>
      <diagonal/>
    </border>
    <border>
      <left style="medium">
        <color theme="4" tint="-0.499984740745262"/>
      </left>
      <right/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/>
      <top style="thin">
        <color indexed="64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thin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indexed="64"/>
      </top>
      <bottom style="medium">
        <color theme="4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78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6" fontId="3" fillId="0" borderId="9" xfId="0" applyNumberFormat="1" applyFont="1" applyBorder="1"/>
    <xf numFmtId="0" fontId="3" fillId="4" borderId="9" xfId="0" applyFont="1" applyFill="1" applyBorder="1"/>
    <xf numFmtId="0" fontId="4" fillId="6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1" fillId="2" borderId="9" xfId="1" applyBorder="1" applyAlignment="1">
      <alignment horizontal="center" vertical="center"/>
    </xf>
    <xf numFmtId="0" fontId="2" fillId="3" borderId="9" xfId="2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left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165" fontId="4" fillId="8" borderId="6" xfId="0" applyNumberFormat="1" applyFont="1" applyFill="1" applyBorder="1" applyAlignment="1">
      <alignment horizontal="center" vertical="center" wrapText="1"/>
    </xf>
    <xf numFmtId="164" fontId="4" fillId="8" borderId="6" xfId="0" applyNumberFormat="1" applyFont="1" applyFill="1" applyBorder="1" applyAlignment="1">
      <alignment horizontal="center" vertical="center" wrapText="1"/>
    </xf>
    <xf numFmtId="2" fontId="4" fillId="8" borderId="6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9" fillId="0" borderId="11" xfId="0" applyFont="1" applyBorder="1" applyAlignment="1">
      <alignment horizontal="left"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left"/>
    </xf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8" xfId="0" applyBorder="1"/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0" fillId="0" borderId="0" xfId="0" applyFill="1"/>
    <xf numFmtId="164" fontId="4" fillId="0" borderId="6" xfId="0" applyNumberFormat="1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9" fontId="4" fillId="4" borderId="8" xfId="0" applyNumberFormat="1" applyFont="1" applyFill="1" applyBorder="1" applyAlignment="1">
      <alignment horizontal="center" vertical="center" wrapText="1"/>
    </xf>
    <xf numFmtId="9" fontId="4" fillId="4" borderId="5" xfId="0" applyNumberFormat="1" applyFont="1" applyFill="1" applyBorder="1" applyAlignment="1">
      <alignment horizontal="center" vertical="center" wrapText="1"/>
    </xf>
    <xf numFmtId="9" fontId="4" fillId="4" borderId="4" xfId="0" applyNumberFormat="1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</cellXfs>
  <cellStyles count="3">
    <cellStyle name="Bueno" xfId="1" builtinId="26"/>
    <cellStyle name="Incorrecto" xfId="2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EAB30-6B9D-426B-AAFA-0DE2A45C8227}">
  <dimension ref="B4:F11"/>
  <sheetViews>
    <sheetView workbookViewId="0">
      <selection activeCell="B4" sqref="B4:D11"/>
    </sheetView>
  </sheetViews>
  <sheetFormatPr baseColWidth="10" defaultRowHeight="15" x14ac:dyDescent="0.25"/>
  <cols>
    <col min="1" max="1" width="5.42578125" customWidth="1"/>
    <col min="2" max="2" width="15.85546875" customWidth="1"/>
    <col min="3" max="3" width="27.42578125" style="9" customWidth="1"/>
    <col min="4" max="4" width="36.42578125" style="9" customWidth="1"/>
    <col min="5" max="5" width="39.28515625" style="9" customWidth="1"/>
    <col min="6" max="6" width="15" customWidth="1"/>
  </cols>
  <sheetData>
    <row r="4" spans="2:6" x14ac:dyDescent="0.25">
      <c r="B4" s="12" t="s">
        <v>23</v>
      </c>
      <c r="C4" s="16" t="s">
        <v>68</v>
      </c>
      <c r="D4" s="16" t="s">
        <v>24</v>
      </c>
      <c r="E4" s="17" t="s">
        <v>25</v>
      </c>
      <c r="F4" s="12" t="s">
        <v>26</v>
      </c>
    </row>
    <row r="5" spans="2:6" ht="38.25" x14ac:dyDescent="0.25">
      <c r="B5" s="8" t="s">
        <v>29</v>
      </c>
      <c r="C5" s="10" t="s">
        <v>11</v>
      </c>
      <c r="D5" s="10" t="s">
        <v>30</v>
      </c>
      <c r="E5" s="13" t="s">
        <v>45</v>
      </c>
      <c r="F5" s="14" t="s">
        <v>27</v>
      </c>
    </row>
    <row r="6" spans="2:6" ht="25.5" x14ac:dyDescent="0.25">
      <c r="B6" s="8" t="s">
        <v>31</v>
      </c>
      <c r="C6" s="10" t="s">
        <v>32</v>
      </c>
      <c r="D6" s="10" t="s">
        <v>30</v>
      </c>
      <c r="E6" s="13" t="s">
        <v>46</v>
      </c>
      <c r="F6" s="14" t="s">
        <v>27</v>
      </c>
    </row>
    <row r="7" spans="2:6" ht="25.5" x14ac:dyDescent="0.25">
      <c r="B7" s="8" t="s">
        <v>33</v>
      </c>
      <c r="C7" s="10" t="s">
        <v>13</v>
      </c>
      <c r="D7" s="10" t="s">
        <v>30</v>
      </c>
      <c r="E7" s="13" t="s">
        <v>47</v>
      </c>
      <c r="F7" s="14" t="s">
        <v>27</v>
      </c>
    </row>
    <row r="8" spans="2:6" ht="25.5" x14ac:dyDescent="0.25">
      <c r="B8" s="8" t="s">
        <v>34</v>
      </c>
      <c r="C8" s="10" t="s">
        <v>17</v>
      </c>
      <c r="D8" s="10" t="s">
        <v>30</v>
      </c>
      <c r="E8" s="13" t="s">
        <v>48</v>
      </c>
      <c r="F8" s="15" t="s">
        <v>28</v>
      </c>
    </row>
    <row r="9" spans="2:6" ht="51" x14ac:dyDescent="0.25">
      <c r="B9" s="8" t="s">
        <v>35</v>
      </c>
      <c r="C9" s="10" t="s">
        <v>36</v>
      </c>
      <c r="D9" s="10" t="s">
        <v>30</v>
      </c>
      <c r="E9" s="13" t="s">
        <v>49</v>
      </c>
      <c r="F9" s="15" t="s">
        <v>28</v>
      </c>
    </row>
    <row r="10" spans="2:6" ht="25.5" x14ac:dyDescent="0.25">
      <c r="B10" s="8" t="s">
        <v>37</v>
      </c>
      <c r="C10" s="10" t="s">
        <v>19</v>
      </c>
      <c r="D10" s="10" t="s">
        <v>30</v>
      </c>
      <c r="E10" s="13" t="s">
        <v>48</v>
      </c>
      <c r="F10" s="15" t="s">
        <v>28</v>
      </c>
    </row>
    <row r="11" spans="2:6" ht="25.5" x14ac:dyDescent="0.25">
      <c r="B11" s="8" t="s">
        <v>38</v>
      </c>
      <c r="C11" s="10" t="s">
        <v>20</v>
      </c>
      <c r="D11" s="10" t="s">
        <v>30</v>
      </c>
      <c r="E11" s="13" t="s">
        <v>48</v>
      </c>
      <c r="F11" s="14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2DF30-51C6-4E9E-82B6-2A900EC66344}">
  <dimension ref="B3:P27"/>
  <sheetViews>
    <sheetView zoomScale="80" zoomScaleNormal="80" workbookViewId="0">
      <selection activeCell="O8" sqref="O8"/>
    </sheetView>
  </sheetViews>
  <sheetFormatPr baseColWidth="10" defaultRowHeight="15" x14ac:dyDescent="0.25"/>
  <cols>
    <col min="2" max="2" width="35.5703125" customWidth="1"/>
    <col min="15" max="15" width="27.5703125" customWidth="1"/>
    <col min="16" max="16" width="21" customWidth="1"/>
  </cols>
  <sheetData>
    <row r="3" spans="2:16" ht="15.75" thickBot="1" x14ac:dyDescent="0.3"/>
    <row r="4" spans="2:16" ht="15.75" customHeight="1" thickBot="1" x14ac:dyDescent="0.3">
      <c r="B4" s="73" t="s">
        <v>0</v>
      </c>
      <c r="C4" s="60" t="s">
        <v>1</v>
      </c>
      <c r="D4" s="61"/>
      <c r="E4" s="61"/>
      <c r="F4" s="62"/>
      <c r="G4" s="60" t="s">
        <v>2</v>
      </c>
      <c r="H4" s="61"/>
      <c r="I4" s="61"/>
      <c r="J4" s="62"/>
      <c r="K4" s="60" t="s">
        <v>3</v>
      </c>
      <c r="L4" s="61"/>
      <c r="M4" s="62"/>
      <c r="O4" s="3" t="s">
        <v>10</v>
      </c>
      <c r="P4" s="2">
        <v>7150601</v>
      </c>
    </row>
    <row r="5" spans="2:16" ht="15.75" thickBot="1" x14ac:dyDescent="0.3">
      <c r="B5" s="74"/>
      <c r="C5" s="63">
        <v>0.2</v>
      </c>
      <c r="D5" s="64"/>
      <c r="E5" s="64"/>
      <c r="F5" s="65"/>
      <c r="G5" s="63">
        <v>0.2</v>
      </c>
      <c r="H5" s="64"/>
      <c r="I5" s="64"/>
      <c r="J5" s="65"/>
      <c r="K5" s="63">
        <v>0.6</v>
      </c>
      <c r="L5" s="64"/>
      <c r="M5" s="65"/>
    </row>
    <row r="6" spans="2:16" ht="15.75" thickBot="1" x14ac:dyDescent="0.3">
      <c r="B6" s="74"/>
      <c r="C6" s="66" t="s">
        <v>4</v>
      </c>
      <c r="D6" s="67"/>
      <c r="E6" s="67"/>
      <c r="F6" s="68"/>
      <c r="G6" s="66" t="s">
        <v>4</v>
      </c>
      <c r="H6" s="67"/>
      <c r="I6" s="67"/>
      <c r="J6" s="68"/>
      <c r="K6" s="66" t="s">
        <v>4</v>
      </c>
      <c r="L6" s="67"/>
      <c r="M6" s="68"/>
    </row>
    <row r="7" spans="2:16" ht="15.75" thickBot="1" x14ac:dyDescent="0.3">
      <c r="B7" s="75"/>
      <c r="C7" s="4" t="s">
        <v>5</v>
      </c>
      <c r="D7" s="4" t="s">
        <v>21</v>
      </c>
      <c r="E7" s="5" t="s">
        <v>6</v>
      </c>
      <c r="F7" s="6" t="s">
        <v>7</v>
      </c>
      <c r="G7" s="4" t="s">
        <v>8</v>
      </c>
      <c r="H7" s="4" t="s">
        <v>22</v>
      </c>
      <c r="I7" s="5" t="s">
        <v>6</v>
      </c>
      <c r="J7" s="6" t="s">
        <v>7</v>
      </c>
      <c r="K7" s="4" t="s">
        <v>8</v>
      </c>
      <c r="L7" s="5" t="s">
        <v>6</v>
      </c>
      <c r="M7" s="6" t="s">
        <v>7</v>
      </c>
      <c r="N7" s="21" t="s">
        <v>50</v>
      </c>
    </row>
    <row r="8" spans="2:16" ht="15.75" thickBot="1" x14ac:dyDescent="0.3">
      <c r="B8" s="24" t="s">
        <v>11</v>
      </c>
      <c r="C8" s="1" t="s">
        <v>9</v>
      </c>
      <c r="D8" s="1">
        <v>400</v>
      </c>
      <c r="E8" s="20">
        <v>7</v>
      </c>
      <c r="F8" s="18">
        <f>E8*20%</f>
        <v>1.4000000000000001</v>
      </c>
      <c r="G8" s="1" t="s">
        <v>9</v>
      </c>
      <c r="H8" s="1">
        <v>1</v>
      </c>
      <c r="I8" s="1">
        <v>7</v>
      </c>
      <c r="J8" s="18">
        <f>I8*20%</f>
        <v>1.4000000000000001</v>
      </c>
      <c r="K8" s="7">
        <v>6090165</v>
      </c>
      <c r="L8" s="1">
        <v>7</v>
      </c>
      <c r="M8" s="19">
        <f>(($K$13*7/K8))*60%</f>
        <v>3.1571896327931999</v>
      </c>
      <c r="N8" s="19">
        <f>F8+J8+M8</f>
        <v>5.9571896327932006</v>
      </c>
    </row>
    <row r="9" spans="2:16" ht="30.75" thickBot="1" x14ac:dyDescent="0.3">
      <c r="B9" s="24" t="s">
        <v>12</v>
      </c>
      <c r="C9" s="1" t="s">
        <v>9</v>
      </c>
      <c r="D9" s="1">
        <v>12</v>
      </c>
      <c r="E9" s="1">
        <v>5</v>
      </c>
      <c r="F9" s="18">
        <f t="shared" ref="F9:F14" si="0">E9*20%</f>
        <v>1</v>
      </c>
      <c r="G9" s="1" t="s">
        <v>9</v>
      </c>
      <c r="H9" s="1">
        <v>1</v>
      </c>
      <c r="I9" s="1">
        <v>7</v>
      </c>
      <c r="J9" s="18">
        <f t="shared" ref="J9:J14" si="1">I9*20%</f>
        <v>1.4000000000000001</v>
      </c>
      <c r="K9" s="7">
        <v>5176666</v>
      </c>
      <c r="L9" s="1">
        <v>7</v>
      </c>
      <c r="M9" s="19">
        <f t="shared" ref="M9:M14" si="2">(($K$13*7/K9))*60%</f>
        <v>3.7143222684252759</v>
      </c>
      <c r="N9" s="19">
        <f t="shared" ref="N9:N14" si="3">F9+J9+M9</f>
        <v>6.1143222684252763</v>
      </c>
    </row>
    <row r="10" spans="2:16" ht="15.75" thickBot="1" x14ac:dyDescent="0.3">
      <c r="B10" s="25" t="s">
        <v>13</v>
      </c>
      <c r="C10" s="1" t="s">
        <v>9</v>
      </c>
      <c r="D10" s="1">
        <v>24</v>
      </c>
      <c r="E10" s="1">
        <v>7</v>
      </c>
      <c r="F10" s="18">
        <f t="shared" si="0"/>
        <v>1.4000000000000001</v>
      </c>
      <c r="G10" s="1" t="s">
        <v>9</v>
      </c>
      <c r="H10" s="1">
        <v>1</v>
      </c>
      <c r="I10" s="1">
        <v>7</v>
      </c>
      <c r="J10" s="18">
        <f t="shared" si="1"/>
        <v>1.4000000000000001</v>
      </c>
      <c r="K10" s="7">
        <v>5968362</v>
      </c>
      <c r="L10" s="1">
        <v>7</v>
      </c>
      <c r="M10" s="19">
        <f>(($K$13*7/K10))*60%</f>
        <v>3.2216219123437884</v>
      </c>
      <c r="N10" s="19">
        <f t="shared" si="3"/>
        <v>6.0216219123437886</v>
      </c>
    </row>
    <row r="11" spans="2:16" ht="30.75" thickBot="1" x14ac:dyDescent="0.3">
      <c r="B11" s="26" t="s">
        <v>17</v>
      </c>
      <c r="C11" s="27" t="s">
        <v>9</v>
      </c>
      <c r="D11" s="27">
        <v>20</v>
      </c>
      <c r="E11" s="27">
        <v>7</v>
      </c>
      <c r="F11" s="28">
        <f t="shared" si="0"/>
        <v>1.4000000000000001</v>
      </c>
      <c r="G11" s="27" t="s">
        <v>9</v>
      </c>
      <c r="H11" s="27">
        <v>2</v>
      </c>
      <c r="I11" s="27">
        <v>7</v>
      </c>
      <c r="J11" s="28">
        <f t="shared" si="1"/>
        <v>1.4000000000000001</v>
      </c>
      <c r="K11" s="29">
        <v>6069607</v>
      </c>
      <c r="L11" s="27">
        <v>7</v>
      </c>
      <c r="M11" s="30">
        <f t="shared" si="2"/>
        <v>3.1678831594862729</v>
      </c>
      <c r="N11" s="30">
        <f t="shared" si="3"/>
        <v>5.9678831594862736</v>
      </c>
    </row>
    <row r="12" spans="2:16" ht="15.75" thickBot="1" x14ac:dyDescent="0.3">
      <c r="B12" s="26" t="s">
        <v>18</v>
      </c>
      <c r="C12" s="27" t="s">
        <v>9</v>
      </c>
      <c r="D12" s="27">
        <v>48</v>
      </c>
      <c r="E12" s="27">
        <v>7</v>
      </c>
      <c r="F12" s="28">
        <f t="shared" si="0"/>
        <v>1.4000000000000001</v>
      </c>
      <c r="G12" s="27" t="s">
        <v>9</v>
      </c>
      <c r="H12" s="27">
        <v>5</v>
      </c>
      <c r="I12" s="27">
        <v>7</v>
      </c>
      <c r="J12" s="28">
        <f t="shared" si="1"/>
        <v>1.4000000000000001</v>
      </c>
      <c r="K12" s="29">
        <v>5135538</v>
      </c>
      <c r="L12" s="27">
        <v>7</v>
      </c>
      <c r="M12" s="30">
        <f t="shared" si="2"/>
        <v>3.7440684500825423</v>
      </c>
      <c r="N12" s="30">
        <f t="shared" si="3"/>
        <v>6.544068450082543</v>
      </c>
    </row>
    <row r="13" spans="2:16" ht="15.75" thickBot="1" x14ac:dyDescent="0.3">
      <c r="B13" s="31" t="s">
        <v>19</v>
      </c>
      <c r="C13" s="27" t="s">
        <v>9</v>
      </c>
      <c r="D13" s="27">
        <v>24</v>
      </c>
      <c r="E13" s="27">
        <v>7</v>
      </c>
      <c r="F13" s="28">
        <f t="shared" si="0"/>
        <v>1.4000000000000001</v>
      </c>
      <c r="G13" s="27" t="s">
        <v>9</v>
      </c>
      <c r="H13" s="27">
        <v>3</v>
      </c>
      <c r="I13" s="27">
        <v>7</v>
      </c>
      <c r="J13" s="28">
        <f t="shared" si="1"/>
        <v>1.4000000000000001</v>
      </c>
      <c r="K13" s="29">
        <v>4578049</v>
      </c>
      <c r="L13" s="27">
        <v>7</v>
      </c>
      <c r="M13" s="30">
        <f t="shared" si="2"/>
        <v>4.2</v>
      </c>
      <c r="N13" s="30">
        <f t="shared" si="3"/>
        <v>7</v>
      </c>
    </row>
    <row r="14" spans="2:16" ht="15.75" thickBot="1" x14ac:dyDescent="0.3">
      <c r="B14" s="24" t="s">
        <v>20</v>
      </c>
      <c r="C14" s="1" t="s">
        <v>9</v>
      </c>
      <c r="D14" s="1">
        <v>24</v>
      </c>
      <c r="E14" s="1">
        <v>7</v>
      </c>
      <c r="F14" s="18">
        <f t="shared" si="0"/>
        <v>1.4000000000000001</v>
      </c>
      <c r="G14" s="1" t="s">
        <v>9</v>
      </c>
      <c r="H14" s="1">
        <v>1</v>
      </c>
      <c r="I14" s="1">
        <v>7</v>
      </c>
      <c r="J14" s="18">
        <f t="shared" si="1"/>
        <v>1.4000000000000001</v>
      </c>
      <c r="K14" s="7">
        <v>6953631</v>
      </c>
      <c r="L14" s="1">
        <v>7</v>
      </c>
      <c r="M14" s="19">
        <f t="shared" si="2"/>
        <v>2.7651461229392242</v>
      </c>
      <c r="N14" s="19">
        <f t="shared" si="3"/>
        <v>5.5651461229392245</v>
      </c>
    </row>
    <row r="17" spans="2:4" ht="15.75" thickBot="1" x14ac:dyDescent="0.3"/>
    <row r="18" spans="2:4" ht="15.75" thickBot="1" x14ac:dyDescent="0.3">
      <c r="B18" s="37" t="s">
        <v>55</v>
      </c>
      <c r="C18" s="38" t="s">
        <v>56</v>
      </c>
      <c r="D18" s="41">
        <v>7</v>
      </c>
    </row>
    <row r="19" spans="2:4" x14ac:dyDescent="0.25">
      <c r="B19" s="35"/>
      <c r="C19" s="39" t="s">
        <v>57</v>
      </c>
      <c r="D19" s="42">
        <v>5</v>
      </c>
    </row>
    <row r="20" spans="2:4" ht="15.75" thickBot="1" x14ac:dyDescent="0.3">
      <c r="B20" s="35"/>
      <c r="C20" s="40" t="s">
        <v>58</v>
      </c>
      <c r="D20" s="43">
        <v>1</v>
      </c>
    </row>
    <row r="21" spans="2:4" ht="15.75" thickBot="1" x14ac:dyDescent="0.3"/>
    <row r="22" spans="2:4" ht="15.75" thickBot="1" x14ac:dyDescent="0.3">
      <c r="B22" s="37" t="s">
        <v>59</v>
      </c>
      <c r="C22" s="38" t="s">
        <v>60</v>
      </c>
      <c r="D22" s="45">
        <v>7</v>
      </c>
    </row>
    <row r="23" spans="2:4" x14ac:dyDescent="0.25">
      <c r="B23" s="35"/>
      <c r="C23" s="44" t="s">
        <v>61</v>
      </c>
      <c r="D23" s="46">
        <v>5</v>
      </c>
    </row>
    <row r="24" spans="2:4" ht="15.75" thickBot="1" x14ac:dyDescent="0.3">
      <c r="B24" s="35"/>
      <c r="C24" s="40" t="s">
        <v>62</v>
      </c>
      <c r="D24" s="47">
        <v>1</v>
      </c>
    </row>
    <row r="25" spans="2:4" ht="15.75" thickBot="1" x14ac:dyDescent="0.3"/>
    <row r="26" spans="2:4" ht="15.75" thickBot="1" x14ac:dyDescent="0.3">
      <c r="B26" s="36" t="s">
        <v>63</v>
      </c>
      <c r="C26" s="69" t="s">
        <v>64</v>
      </c>
      <c r="D26" s="70"/>
    </row>
    <row r="27" spans="2:4" ht="13.5" customHeight="1" thickBot="1" x14ac:dyDescent="0.3">
      <c r="C27" s="71" t="s">
        <v>65</v>
      </c>
      <c r="D27" s="72"/>
    </row>
  </sheetData>
  <mergeCells count="12">
    <mergeCell ref="C26:D26"/>
    <mergeCell ref="C27:D27"/>
    <mergeCell ref="B4:B7"/>
    <mergeCell ref="C4:F4"/>
    <mergeCell ref="G4:J4"/>
    <mergeCell ref="K4:M4"/>
    <mergeCell ref="C5:F5"/>
    <mergeCell ref="G5:J5"/>
    <mergeCell ref="K5:M5"/>
    <mergeCell ref="C6:F6"/>
    <mergeCell ref="G6:J6"/>
    <mergeCell ref="K6:M6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EF31-E379-440C-999F-4A093026230E}">
  <dimension ref="B2:I11"/>
  <sheetViews>
    <sheetView workbookViewId="0">
      <selection activeCell="B3" sqref="B3:H11"/>
    </sheetView>
  </sheetViews>
  <sheetFormatPr baseColWidth="10" defaultRowHeight="15" x14ac:dyDescent="0.25"/>
  <cols>
    <col min="2" max="2" width="33.7109375" customWidth="1"/>
    <col min="3" max="3" width="22.140625" customWidth="1"/>
    <col min="4" max="4" width="20.140625" customWidth="1"/>
    <col min="5" max="5" width="28" customWidth="1"/>
    <col min="6" max="6" width="15.85546875" customWidth="1"/>
    <col min="8" max="8" width="19.28515625" customWidth="1"/>
  </cols>
  <sheetData>
    <row r="2" spans="2:9" ht="15.75" thickBot="1" x14ac:dyDescent="0.3"/>
    <row r="3" spans="2:9" ht="30.75" thickBot="1" x14ac:dyDescent="0.3">
      <c r="B3" s="76" t="s">
        <v>0</v>
      </c>
      <c r="C3" s="54" t="s">
        <v>67</v>
      </c>
      <c r="D3" s="54" t="s">
        <v>39</v>
      </c>
      <c r="E3" s="54" t="s">
        <v>51</v>
      </c>
      <c r="F3" s="54" t="s">
        <v>40</v>
      </c>
      <c r="G3" s="54" t="s">
        <v>41</v>
      </c>
      <c r="H3" s="55" t="s">
        <v>42</v>
      </c>
    </row>
    <row r="4" spans="2:9" ht="15.75" thickBot="1" x14ac:dyDescent="0.3">
      <c r="B4" s="77"/>
      <c r="C4" s="32" t="s">
        <v>5</v>
      </c>
      <c r="D4" s="32" t="s">
        <v>8</v>
      </c>
      <c r="E4" s="32" t="s">
        <v>8</v>
      </c>
      <c r="F4" s="32" t="s">
        <v>8</v>
      </c>
      <c r="G4" s="32" t="s">
        <v>5</v>
      </c>
      <c r="H4" s="33" t="s">
        <v>5</v>
      </c>
    </row>
    <row r="5" spans="2:9" ht="15.75" thickBot="1" x14ac:dyDescent="0.3">
      <c r="B5" s="53" t="s">
        <v>11</v>
      </c>
      <c r="C5" s="11" t="s">
        <v>9</v>
      </c>
      <c r="D5" s="11" t="s">
        <v>9</v>
      </c>
      <c r="E5" s="11" t="s">
        <v>54</v>
      </c>
      <c r="F5" s="11" t="s">
        <v>9</v>
      </c>
      <c r="G5" s="11" t="s">
        <v>9</v>
      </c>
      <c r="H5" s="23" t="s">
        <v>9</v>
      </c>
    </row>
    <row r="6" spans="2:9" ht="30.75" thickBot="1" x14ac:dyDescent="0.3">
      <c r="B6" s="34" t="s">
        <v>12</v>
      </c>
      <c r="C6" s="11" t="s">
        <v>9</v>
      </c>
      <c r="D6" s="11" t="s">
        <v>9</v>
      </c>
      <c r="E6" s="11" t="s">
        <v>54</v>
      </c>
      <c r="F6" s="11" t="s">
        <v>9</v>
      </c>
      <c r="G6" s="11" t="s">
        <v>9</v>
      </c>
      <c r="H6" s="23" t="s">
        <v>9</v>
      </c>
    </row>
    <row r="7" spans="2:9" ht="15.75" thickBot="1" x14ac:dyDescent="0.3">
      <c r="B7" s="48" t="s">
        <v>13</v>
      </c>
      <c r="C7" s="11" t="s">
        <v>9</v>
      </c>
      <c r="D7" s="11" t="s">
        <v>9</v>
      </c>
      <c r="E7" s="11" t="s">
        <v>54</v>
      </c>
      <c r="F7" s="11" t="s">
        <v>9</v>
      </c>
      <c r="G7" s="11" t="s">
        <v>9</v>
      </c>
      <c r="H7" s="23" t="s">
        <v>9</v>
      </c>
    </row>
    <row r="8" spans="2:9" ht="30.75" thickBot="1" x14ac:dyDescent="0.3">
      <c r="B8" s="31" t="s">
        <v>17</v>
      </c>
      <c r="C8" s="51" t="s">
        <v>53</v>
      </c>
      <c r="D8" s="51" t="s">
        <v>53</v>
      </c>
      <c r="E8" s="51" t="s">
        <v>52</v>
      </c>
      <c r="F8" s="51" t="s">
        <v>9</v>
      </c>
      <c r="G8" s="51" t="s">
        <v>9</v>
      </c>
      <c r="H8" s="52" t="s">
        <v>43</v>
      </c>
    </row>
    <row r="9" spans="2:9" ht="31.5" customHeight="1" thickBot="1" x14ac:dyDescent="0.3">
      <c r="B9" s="31" t="s">
        <v>18</v>
      </c>
      <c r="C9" s="51" t="s">
        <v>9</v>
      </c>
      <c r="D9" s="51" t="s">
        <v>9</v>
      </c>
      <c r="E9" s="51" t="s">
        <v>52</v>
      </c>
      <c r="F9" s="51" t="s">
        <v>44</v>
      </c>
      <c r="G9" s="51" t="s">
        <v>9</v>
      </c>
      <c r="H9" s="52" t="s">
        <v>43</v>
      </c>
    </row>
    <row r="10" spans="2:9" ht="15.75" thickBot="1" x14ac:dyDescent="0.3">
      <c r="B10" s="31" t="s">
        <v>19</v>
      </c>
      <c r="C10" s="51" t="s">
        <v>66</v>
      </c>
      <c r="D10" s="51" t="s">
        <v>9</v>
      </c>
      <c r="E10" s="51" t="s">
        <v>54</v>
      </c>
      <c r="F10" s="51" t="s">
        <v>44</v>
      </c>
      <c r="G10" s="51" t="s">
        <v>9</v>
      </c>
      <c r="H10" s="52" t="s">
        <v>43</v>
      </c>
      <c r="I10" s="22"/>
    </row>
    <row r="11" spans="2:9" ht="15.75" thickBot="1" x14ac:dyDescent="0.3">
      <c r="B11" s="34" t="s">
        <v>20</v>
      </c>
      <c r="C11" s="11" t="s">
        <v>44</v>
      </c>
      <c r="D11" s="11" t="s">
        <v>9</v>
      </c>
      <c r="E11" s="11" t="s">
        <v>54</v>
      </c>
      <c r="F11" s="11" t="s">
        <v>9</v>
      </c>
      <c r="G11" s="11" t="s">
        <v>9</v>
      </c>
      <c r="H11" s="23" t="s">
        <v>44</v>
      </c>
      <c r="I11" s="22"/>
    </row>
  </sheetData>
  <mergeCells count="1">
    <mergeCell ref="B3:B4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0E2CF-4300-4834-B55A-F4CFE2B00598}">
  <dimension ref="B3:F5"/>
  <sheetViews>
    <sheetView tabSelected="1" workbookViewId="0">
      <selection activeCell="C4" sqref="C4:E5"/>
    </sheetView>
  </sheetViews>
  <sheetFormatPr baseColWidth="10" defaultRowHeight="15" x14ac:dyDescent="0.25"/>
  <cols>
    <col min="1" max="1" width="10.5703125" customWidth="1"/>
    <col min="2" max="2" width="11.42578125" hidden="1" customWidth="1"/>
    <col min="3" max="3" width="36.28515625" style="9" customWidth="1"/>
    <col min="4" max="4" width="48.28515625" style="9" customWidth="1"/>
    <col min="5" max="5" width="16.5703125" customWidth="1"/>
  </cols>
  <sheetData>
    <row r="3" spans="3:6" ht="15.75" thickBot="1" x14ac:dyDescent="0.3"/>
    <row r="4" spans="3:6" x14ac:dyDescent="0.25">
      <c r="C4" s="56" t="s">
        <v>14</v>
      </c>
      <c r="D4" s="57" t="s">
        <v>15</v>
      </c>
      <c r="E4" s="58" t="s">
        <v>16</v>
      </c>
    </row>
    <row r="5" spans="3:6" ht="30.75" thickBot="1" x14ac:dyDescent="0.3">
      <c r="C5" s="34" t="s">
        <v>12</v>
      </c>
      <c r="D5" s="59" t="s">
        <v>30</v>
      </c>
      <c r="E5" s="50">
        <v>5176666</v>
      </c>
      <c r="F5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OFERTAS</vt:lpstr>
      <vt:lpstr>EVALUACION ADM</vt:lpstr>
      <vt:lpstr>EVALUACION TECNICA</vt:lpstr>
      <vt:lpstr>ADJUDICACION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Alvarez</dc:creator>
  <cp:lastModifiedBy>Paloma Alvarez</cp:lastModifiedBy>
  <dcterms:created xsi:type="dcterms:W3CDTF">2026-07-08T15:52:47Z</dcterms:created>
  <dcterms:modified xsi:type="dcterms:W3CDTF">2026-07-27T19:03:55Z</dcterms:modified>
</cp:coreProperties>
</file>