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leplosandesgobcl-my.sharepoint.com/personal/andrea_rozas_sleplosandes_gob_cl/Documents/Escritorio/CONVENIO MARCO/MOBILIARIO OFICINAS/"/>
    </mc:Choice>
  </mc:AlternateContent>
  <xr:revisionPtr revIDLastSave="2" documentId="8_{C1621055-51BB-434A-81B8-50A47C78EAB8}" xr6:coauthVersionLast="47" xr6:coauthVersionMax="47" xr10:uidLastSave="{29EEE08A-1350-427E-9954-840090DF47B5}"/>
  <bookViews>
    <workbookView xWindow="-110" yWindow="-110" windowWidth="19420" windowHeight="115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L12" i="1"/>
  <c r="K14" i="1"/>
  <c r="K13" i="1"/>
  <c r="J14" i="1"/>
  <c r="K12" i="1"/>
  <c r="K18" i="1"/>
  <c r="J18" i="1"/>
  <c r="L18" i="1" s="1"/>
  <c r="J13" i="1"/>
  <c r="K15" i="1"/>
  <c r="K16" i="1"/>
  <c r="K17" i="1"/>
  <c r="J15" i="1"/>
  <c r="J16" i="1"/>
  <c r="J17" i="1"/>
  <c r="K11" i="1"/>
  <c r="J11" i="1"/>
  <c r="L14" i="1" l="1"/>
  <c r="L13" i="1"/>
  <c r="L15" i="1"/>
  <c r="L16" i="1"/>
  <c r="L17" i="1"/>
</calcChain>
</file>

<file path=xl/sharedStrings.xml><?xml version="1.0" encoding="utf-8"?>
<sst xmlns="http://schemas.openxmlformats.org/spreadsheetml/2006/main" count="46" uniqueCount="33">
  <si>
    <t>N</t>
  </si>
  <si>
    <t>Oferente</t>
  </si>
  <si>
    <t>Rut</t>
  </si>
  <si>
    <t>Ficha Técnica</t>
  </si>
  <si>
    <t>Plazo (días hábiles)</t>
  </si>
  <si>
    <t>Admisibilidad</t>
  </si>
  <si>
    <t>Observaciones</t>
  </si>
  <si>
    <t>PUNTAJE TOTAL</t>
  </si>
  <si>
    <t>SI</t>
  </si>
  <si>
    <t>VARIABLES</t>
  </si>
  <si>
    <t>Monto Menor Admis.</t>
  </si>
  <si>
    <t>Plazo Días Min. Entrega</t>
  </si>
  <si>
    <t>Plazo Días Max. Entrega</t>
  </si>
  <si>
    <t>Pto. Max. Precio</t>
  </si>
  <si>
    <t>Pto. Max. Entrega</t>
  </si>
  <si>
    <t xml:space="preserve">Matriz Evaluación mobiliario oficinas SLEP </t>
  </si>
  <si>
    <t xml:space="preserve">MONTO DISPONIBLE </t>
  </si>
  <si>
    <t xml:space="preserve">IGMA CONSULTORES LIMITADA </t>
  </si>
  <si>
    <t xml:space="preserve">COMERCIALIZADORA DE MUEBLES HP LIMITADA </t>
  </si>
  <si>
    <t xml:space="preserve">COMERCIAL HAGELIN SPA </t>
  </si>
  <si>
    <t xml:space="preserve">KHATERINE LORENA ZAMORADA LOPEZ </t>
  </si>
  <si>
    <t xml:space="preserve">BASTIAN ANDRES PIZARRO LEON </t>
  </si>
  <si>
    <t xml:space="preserve">LEFI SPA </t>
  </si>
  <si>
    <t xml:space="preserve">STATUS SPA </t>
  </si>
  <si>
    <t>76.465.697-0</t>
  </si>
  <si>
    <t>76.058.118-6</t>
  </si>
  <si>
    <t>76.102.918-5</t>
  </si>
  <si>
    <t>15.888.842-4</t>
  </si>
  <si>
    <t>17.203.260-5</t>
  </si>
  <si>
    <t>77.324.357-3</t>
  </si>
  <si>
    <t>77.393.361-4</t>
  </si>
  <si>
    <t>ID 5802381-4681MLUG</t>
  </si>
  <si>
    <t>MONTO TOTAL (CON 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</si>
</sst>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  <numFmt numFmtId="165" formatCode="[$$-340A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/>
    <xf numFmtId="164" fontId="9" fillId="0" borderId="11" xfId="0" applyNumberFormat="1" applyFont="1" applyBorder="1" applyAlignment="1">
      <alignment vertical="center"/>
    </xf>
    <xf numFmtId="164" fontId="9" fillId="0" borderId="11" xfId="0" applyNumberFormat="1" applyFont="1" applyBorder="1"/>
    <xf numFmtId="0" fontId="2" fillId="0" borderId="11" xfId="0" applyFont="1" applyBorder="1"/>
    <xf numFmtId="0" fontId="5" fillId="0" borderId="8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4" fontId="2" fillId="3" borderId="11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42" fontId="10" fillId="0" borderId="0" xfId="3" applyFont="1"/>
    <xf numFmtId="2" fontId="3" fillId="0" borderId="12" xfId="2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2" fontId="3" fillId="4" borderId="12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2" fontId="3" fillId="5" borderId="12" xfId="2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/>
    </xf>
    <xf numFmtId="2" fontId="3" fillId="5" borderId="10" xfId="2" applyNumberFormat="1" applyFont="1" applyFill="1" applyBorder="1" applyAlignment="1">
      <alignment horizontal="center" vertical="center" wrapText="1"/>
    </xf>
    <xf numFmtId="2" fontId="3" fillId="0" borderId="10" xfId="2" applyNumberFormat="1" applyFont="1" applyFill="1" applyBorder="1" applyAlignment="1">
      <alignment horizontal="center" vertical="center" wrapText="1"/>
    </xf>
    <xf numFmtId="2" fontId="3" fillId="4" borderId="10" xfId="2" applyNumberFormat="1" applyFont="1" applyFill="1" applyBorder="1" applyAlignment="1">
      <alignment horizontal="center" vertical="center" wrapText="1"/>
    </xf>
    <xf numFmtId="2" fontId="3" fillId="5" borderId="7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2" fontId="3" fillId="4" borderId="7" xfId="1" applyNumberFormat="1" applyFont="1" applyFill="1" applyBorder="1" applyAlignment="1">
      <alignment horizontal="center" vertical="center" wrapText="1"/>
    </xf>
  </cellXfs>
  <cellStyles count="4">
    <cellStyle name="Millares [0]" xfId="1" builtinId="6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"/>
  <sheetViews>
    <sheetView tabSelected="1" topLeftCell="C1" zoomScale="80" zoomScaleNormal="80" workbookViewId="0">
      <selection activeCell="K12" sqref="K12:K18"/>
    </sheetView>
  </sheetViews>
  <sheetFormatPr baseColWidth="10" defaultColWidth="8.7265625" defaultRowHeight="14.5" x14ac:dyDescent="0.35"/>
  <cols>
    <col min="2" max="2" width="4.1796875" bestFit="1" customWidth="1"/>
    <col min="3" max="3" width="53" bestFit="1" customWidth="1"/>
    <col min="4" max="4" width="20" customWidth="1"/>
    <col min="5" max="5" width="38.26953125" bestFit="1" customWidth="1"/>
    <col min="6" max="6" width="15.36328125" customWidth="1"/>
    <col min="7" max="7" width="18.81640625" customWidth="1"/>
    <col min="8" max="8" width="19.90625" customWidth="1"/>
    <col min="9" max="9" width="21.36328125" customWidth="1"/>
    <col min="10" max="10" width="23.81640625" bestFit="1" customWidth="1"/>
    <col min="11" max="11" width="15.6328125" bestFit="1" customWidth="1"/>
    <col min="12" max="12" width="22.453125" customWidth="1"/>
  </cols>
  <sheetData>
    <row r="2" spans="2:12" ht="26" x14ac:dyDescent="0.6">
      <c r="E2" s="44" t="s">
        <v>15</v>
      </c>
      <c r="F2" s="44"/>
      <c r="G2" s="44"/>
      <c r="H2" s="44"/>
      <c r="J2" s="20" t="s">
        <v>9</v>
      </c>
      <c r="K2" s="8"/>
    </row>
    <row r="3" spans="2:12" ht="18.5" x14ac:dyDescent="0.45">
      <c r="E3" s="21" t="s">
        <v>31</v>
      </c>
      <c r="J3" s="9" t="s">
        <v>10</v>
      </c>
      <c r="K3" s="10">
        <v>6067808</v>
      </c>
    </row>
    <row r="4" spans="2:12" ht="18.5" x14ac:dyDescent="0.45">
      <c r="E4" s="7"/>
      <c r="J4" s="9" t="s">
        <v>11</v>
      </c>
      <c r="K4" s="11">
        <v>5</v>
      </c>
    </row>
    <row r="5" spans="2:12" x14ac:dyDescent="0.35">
      <c r="E5" s="22" t="s">
        <v>16</v>
      </c>
      <c r="F5" s="23">
        <v>11017751</v>
      </c>
      <c r="J5" s="9" t="s">
        <v>12</v>
      </c>
      <c r="K5" s="11">
        <v>10</v>
      </c>
    </row>
    <row r="6" spans="2:12" ht="18.5" x14ac:dyDescent="0.45">
      <c r="E6" s="7"/>
      <c r="J6" s="9" t="s">
        <v>13</v>
      </c>
      <c r="K6" s="11">
        <v>60</v>
      </c>
    </row>
    <row r="7" spans="2:12" ht="18.5" x14ac:dyDescent="0.45">
      <c r="E7" s="7"/>
      <c r="J7" s="9" t="s">
        <v>14</v>
      </c>
      <c r="K7" s="11">
        <v>40</v>
      </c>
    </row>
    <row r="8" spans="2:12" ht="18.5" x14ac:dyDescent="0.45">
      <c r="E8" s="7"/>
    </row>
    <row r="10" spans="2:12" ht="15" thickBot="1" x14ac:dyDescent="0.4"/>
    <row r="11" spans="2:12" ht="70" customHeight="1" thickBot="1" x14ac:dyDescent="0.4">
      <c r="B11" s="1" t="s">
        <v>0</v>
      </c>
      <c r="C11" s="2" t="s">
        <v>1</v>
      </c>
      <c r="D11" s="1" t="s">
        <v>2</v>
      </c>
      <c r="E11" s="1" t="s">
        <v>32</v>
      </c>
      <c r="F11" s="1" t="s">
        <v>3</v>
      </c>
      <c r="G11" s="3" t="s">
        <v>4</v>
      </c>
      <c r="H11" s="4" t="s">
        <v>5</v>
      </c>
      <c r="I11" s="2" t="s">
        <v>6</v>
      </c>
      <c r="J11" s="5" t="str">
        <f>"Oferta economica ("&amp;I3&amp;"%)"</f>
        <v>Oferta economica (%)</v>
      </c>
      <c r="K11" s="1" t="str">
        <f>"Plazo de entrega ("&amp;I9&amp;"%)"</f>
        <v>Plazo de entrega (%)</v>
      </c>
      <c r="L11" s="6" t="s">
        <v>7</v>
      </c>
    </row>
    <row r="12" spans="2:12" ht="70" customHeight="1" x14ac:dyDescent="0.35">
      <c r="B12" s="35">
        <v>1</v>
      </c>
      <c r="C12" s="36" t="s">
        <v>17</v>
      </c>
      <c r="D12" s="37" t="s">
        <v>24</v>
      </c>
      <c r="E12" s="38">
        <v>7960505</v>
      </c>
      <c r="F12" s="39" t="s">
        <v>8</v>
      </c>
      <c r="G12" s="40">
        <v>5</v>
      </c>
      <c r="H12" s="41" t="s">
        <v>8</v>
      </c>
      <c r="I12" s="42"/>
      <c r="J12" s="45">
        <f t="shared" ref="J12:J18" si="0">$K$3/E12*60</f>
        <v>45.734344743204105</v>
      </c>
      <c r="K12" s="48">
        <f t="shared" ref="K12:K18" si="1">$K$4/G12*0.4*100</f>
        <v>40</v>
      </c>
      <c r="L12" s="43">
        <f>J12+K12</f>
        <v>85.734344743204105</v>
      </c>
    </row>
    <row r="13" spans="2:12" ht="70" customHeight="1" x14ac:dyDescent="0.35">
      <c r="B13" s="17">
        <v>2</v>
      </c>
      <c r="C13" s="18" t="s">
        <v>18</v>
      </c>
      <c r="D13" s="19" t="s">
        <v>25</v>
      </c>
      <c r="E13" s="14">
        <v>8128616</v>
      </c>
      <c r="F13" s="12" t="s">
        <v>8</v>
      </c>
      <c r="G13" s="15">
        <v>9</v>
      </c>
      <c r="H13" s="13" t="s">
        <v>8</v>
      </c>
      <c r="I13" s="16"/>
      <c r="J13" s="46">
        <f t="shared" si="0"/>
        <v>44.788495360095737</v>
      </c>
      <c r="K13" s="49">
        <f t="shared" si="1"/>
        <v>22.222222222222225</v>
      </c>
      <c r="L13" s="24">
        <f>J13+K13</f>
        <v>67.010717582317966</v>
      </c>
    </row>
    <row r="14" spans="2:12" ht="70" customHeight="1" x14ac:dyDescent="0.35">
      <c r="B14" s="17">
        <v>3</v>
      </c>
      <c r="C14" s="18" t="s">
        <v>19</v>
      </c>
      <c r="D14" s="19" t="s">
        <v>26</v>
      </c>
      <c r="E14" s="14">
        <v>6067808</v>
      </c>
      <c r="F14" s="12" t="s">
        <v>8</v>
      </c>
      <c r="G14" s="15">
        <v>10</v>
      </c>
      <c r="H14" s="13" t="s">
        <v>8</v>
      </c>
      <c r="I14" s="16"/>
      <c r="J14" s="46">
        <f t="shared" si="0"/>
        <v>60</v>
      </c>
      <c r="K14" s="49">
        <f t="shared" si="1"/>
        <v>20</v>
      </c>
      <c r="L14" s="24">
        <f t="shared" ref="L14:L16" si="2">J14+K14</f>
        <v>80</v>
      </c>
    </row>
    <row r="15" spans="2:12" ht="70" customHeight="1" x14ac:dyDescent="0.35">
      <c r="B15" s="17">
        <v>4</v>
      </c>
      <c r="C15" s="18" t="s">
        <v>20</v>
      </c>
      <c r="D15" s="19" t="s">
        <v>27</v>
      </c>
      <c r="E15" s="14">
        <v>7826525</v>
      </c>
      <c r="F15" s="12" t="s">
        <v>8</v>
      </c>
      <c r="G15" s="15">
        <v>7</v>
      </c>
      <c r="H15" s="13" t="s">
        <v>8</v>
      </c>
      <c r="I15" s="16"/>
      <c r="J15" s="46">
        <f t="shared" si="0"/>
        <v>46.517257659050472</v>
      </c>
      <c r="K15" s="49">
        <f t="shared" si="1"/>
        <v>28.571428571428577</v>
      </c>
      <c r="L15" s="24">
        <f>J15+K15</f>
        <v>75.088686230479055</v>
      </c>
    </row>
    <row r="16" spans="2:12" ht="70" customHeight="1" x14ac:dyDescent="0.35">
      <c r="B16" s="17">
        <v>5</v>
      </c>
      <c r="C16" s="18" t="s">
        <v>21</v>
      </c>
      <c r="D16" s="19" t="s">
        <v>28</v>
      </c>
      <c r="E16" s="14">
        <v>8624061</v>
      </c>
      <c r="F16" s="12" t="s">
        <v>8</v>
      </c>
      <c r="G16" s="15">
        <v>7</v>
      </c>
      <c r="H16" s="13" t="s">
        <v>8</v>
      </c>
      <c r="I16" s="16"/>
      <c r="J16" s="46">
        <f t="shared" si="0"/>
        <v>42.215434236840395</v>
      </c>
      <c r="K16" s="49">
        <f t="shared" si="1"/>
        <v>28.571428571428577</v>
      </c>
      <c r="L16" s="24">
        <f t="shared" si="2"/>
        <v>70.786862808268978</v>
      </c>
    </row>
    <row r="17" spans="2:12" ht="70" customHeight="1" x14ac:dyDescent="0.35">
      <c r="B17" s="17">
        <v>6</v>
      </c>
      <c r="C17" s="18" t="s">
        <v>22</v>
      </c>
      <c r="D17" s="19" t="s">
        <v>29</v>
      </c>
      <c r="E17" s="14">
        <v>9147637</v>
      </c>
      <c r="F17" s="12" t="s">
        <v>8</v>
      </c>
      <c r="G17" s="15">
        <v>5</v>
      </c>
      <c r="H17" s="13" t="s">
        <v>8</v>
      </c>
      <c r="I17" s="16"/>
      <c r="J17" s="46">
        <f t="shared" si="0"/>
        <v>39.799183111441785</v>
      </c>
      <c r="K17" s="49">
        <f t="shared" si="1"/>
        <v>40</v>
      </c>
      <c r="L17" s="24">
        <f>J17+K17</f>
        <v>79.799183111441778</v>
      </c>
    </row>
    <row r="18" spans="2:12" s="34" customFormat="1" ht="70" customHeight="1" x14ac:dyDescent="0.35">
      <c r="B18" s="25">
        <v>7</v>
      </c>
      <c r="C18" s="26" t="s">
        <v>23</v>
      </c>
      <c r="D18" s="27" t="s">
        <v>30</v>
      </c>
      <c r="E18" s="28">
        <v>8594807</v>
      </c>
      <c r="F18" s="29" t="s">
        <v>8</v>
      </c>
      <c r="G18" s="30">
        <v>5</v>
      </c>
      <c r="H18" s="31" t="s">
        <v>8</v>
      </c>
      <c r="I18" s="32"/>
      <c r="J18" s="47">
        <f t="shared" si="0"/>
        <v>42.359122200184366</v>
      </c>
      <c r="K18" s="50">
        <f t="shared" si="1"/>
        <v>40</v>
      </c>
      <c r="L18" s="33">
        <f>J18+K18</f>
        <v>82.359122200184373</v>
      </c>
    </row>
  </sheetData>
  <mergeCells count="1">
    <mergeCell ref="E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Lizana Acuña</dc:creator>
  <cp:lastModifiedBy>Andrea Rozas Herrera</cp:lastModifiedBy>
  <dcterms:created xsi:type="dcterms:W3CDTF">2015-06-05T18:19:34Z</dcterms:created>
  <dcterms:modified xsi:type="dcterms:W3CDTF">2026-04-01T14:18:07Z</dcterms:modified>
</cp:coreProperties>
</file>