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lista De Compra\OneDrive\Escritorio\CONVENIO MARCO 2026\ENERO 2026\OI 39709 MOBILIARIO DECANATO\"/>
    </mc:Choice>
  </mc:AlternateContent>
  <bookViews>
    <workbookView xWindow="0" yWindow="0" windowWidth="28800" windowHeight="111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D15" i="1"/>
  <c r="E15" i="1" s="1"/>
  <c r="L15" i="1" s="1"/>
  <c r="G15" i="1"/>
  <c r="H15" i="1"/>
  <c r="J15" i="1"/>
  <c r="K15" i="1" s="1"/>
  <c r="J9" i="1" l="1"/>
  <c r="J10" i="1"/>
  <c r="J11" i="1"/>
  <c r="J12" i="1"/>
  <c r="J13" i="1"/>
  <c r="J14" i="1"/>
  <c r="G9" i="1"/>
  <c r="G10" i="1"/>
  <c r="G11" i="1"/>
  <c r="G12" i="1"/>
  <c r="G13" i="1"/>
  <c r="G14" i="1"/>
  <c r="G8" i="1"/>
  <c r="D9" i="1"/>
  <c r="D10" i="1"/>
  <c r="D11" i="1"/>
  <c r="D12" i="1"/>
  <c r="D13" i="1"/>
  <c r="D14" i="1"/>
  <c r="D8" i="1"/>
  <c r="K9" i="1" l="1"/>
  <c r="K10" i="1"/>
  <c r="K11" i="1"/>
  <c r="K12" i="1"/>
  <c r="K13" i="1"/>
  <c r="K14" i="1"/>
  <c r="K8" i="1"/>
  <c r="E9" i="1"/>
  <c r="E10" i="1"/>
  <c r="E11" i="1"/>
  <c r="E12" i="1"/>
  <c r="E13" i="1"/>
  <c r="E14" i="1"/>
  <c r="E8" i="1"/>
  <c r="H9" i="1"/>
  <c r="H10" i="1"/>
  <c r="H11" i="1"/>
  <c r="H12" i="1"/>
  <c r="H13" i="1"/>
  <c r="H14" i="1"/>
  <c r="H8" i="1"/>
  <c r="L14" i="1" l="1"/>
  <c r="L13" i="1"/>
  <c r="L8" i="1" l="1"/>
  <c r="L9" i="1" l="1"/>
  <c r="L10" i="1"/>
  <c r="L11" i="1"/>
  <c r="L12" i="1"/>
</calcChain>
</file>

<file path=xl/sharedStrings.xml><?xml version="1.0" encoding="utf-8"?>
<sst xmlns="http://schemas.openxmlformats.org/spreadsheetml/2006/main" count="19" uniqueCount="15">
  <si>
    <t xml:space="preserve">PONDERACION </t>
  </si>
  <si>
    <t xml:space="preserve">PUNTAJE </t>
  </si>
  <si>
    <t xml:space="preserve">TOTAL </t>
  </si>
  <si>
    <t>GARANTIA</t>
  </si>
  <si>
    <t>PRECIO</t>
  </si>
  <si>
    <t xml:space="preserve">PROVEEDOR </t>
  </si>
  <si>
    <t>COMERCIALIZADORA DE MUEBLES HP LIMITADA</t>
  </si>
  <si>
    <t xml:space="preserve">LEFI SPA </t>
  </si>
  <si>
    <t xml:space="preserve">MELMAN SPA </t>
  </si>
  <si>
    <t xml:space="preserve">EASTON SPA </t>
  </si>
  <si>
    <t xml:space="preserve">OFISILLAS CHILE SPA </t>
  </si>
  <si>
    <t xml:space="preserve"> STATUS SPA </t>
  </si>
  <si>
    <t>COMERCIAL E INDUSTRIAL MUEBLES ASENJO LTDA</t>
  </si>
  <si>
    <t>COMERCIAL INNOVA PLACE LIMITADA</t>
  </si>
  <si>
    <t xml:space="preserve">PLAZO DE FABRICACION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</si>
</sst>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340A]#,##0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8</xdr:col>
      <xdr:colOff>561280</xdr:colOff>
      <xdr:row>24</xdr:row>
      <xdr:rowOff>66548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975" y="3619500"/>
          <a:ext cx="5561905" cy="10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L15"/>
  <sheetViews>
    <sheetView tabSelected="1" workbookViewId="0">
      <selection activeCell="P28" sqref="P28"/>
    </sheetView>
  </sheetViews>
  <sheetFormatPr baseColWidth="10" defaultRowHeight="15" x14ac:dyDescent="0.25"/>
  <cols>
    <col min="2" max="2" width="44.5703125" customWidth="1"/>
    <col min="3" max="3" width="12" customWidth="1"/>
    <col min="4" max="4" width="14.7109375" customWidth="1"/>
    <col min="5" max="5" width="9.28515625" bestFit="1" customWidth="1"/>
    <col min="6" max="6" width="12.85546875" customWidth="1"/>
    <col min="7" max="7" width="14.7109375" bestFit="1" customWidth="1"/>
    <col min="9" max="9" width="10.28515625" bestFit="1" customWidth="1"/>
    <col min="10" max="10" width="17" customWidth="1"/>
    <col min="11" max="11" width="9.28515625" bestFit="1" customWidth="1"/>
    <col min="12" max="12" width="7" bestFit="1" customWidth="1"/>
    <col min="13" max="13" width="15.5703125" customWidth="1"/>
  </cols>
  <sheetData>
    <row r="7" spans="2:12" ht="45" x14ac:dyDescent="0.25">
      <c r="B7" s="7" t="s">
        <v>5</v>
      </c>
      <c r="C7" s="7" t="s">
        <v>4</v>
      </c>
      <c r="D7" s="7" t="s">
        <v>0</v>
      </c>
      <c r="E7" s="7" t="s">
        <v>1</v>
      </c>
      <c r="F7" s="8" t="s">
        <v>14</v>
      </c>
      <c r="G7" s="7" t="s">
        <v>0</v>
      </c>
      <c r="H7" s="7" t="s">
        <v>1</v>
      </c>
      <c r="I7" s="7" t="s">
        <v>3</v>
      </c>
      <c r="J7" s="7" t="s">
        <v>0</v>
      </c>
      <c r="K7" s="7" t="s">
        <v>1</v>
      </c>
      <c r="L7" s="7" t="s">
        <v>2</v>
      </c>
    </row>
    <row r="8" spans="2:12" ht="14.25" customHeight="1" x14ac:dyDescent="0.25">
      <c r="B8" s="4" t="s">
        <v>9</v>
      </c>
      <c r="C8" s="5">
        <v>9811204</v>
      </c>
      <c r="D8" s="6">
        <f>$C$10/C8*100</f>
        <v>59.220642033332503</v>
      </c>
      <c r="E8" s="6">
        <f>D8*0.25</f>
        <v>14.805160508333126</v>
      </c>
      <c r="F8" s="3">
        <v>20</v>
      </c>
      <c r="G8" s="3">
        <f>$F$11/F8*100</f>
        <v>10</v>
      </c>
      <c r="H8" s="6">
        <f>G8*0.25</f>
        <v>2.5</v>
      </c>
      <c r="I8" s="3">
        <v>180</v>
      </c>
      <c r="J8" s="6">
        <f>I8/$I$8*100</f>
        <v>100</v>
      </c>
      <c r="K8" s="6">
        <f>J8*0.5</f>
        <v>50</v>
      </c>
      <c r="L8" s="6">
        <f>SUM(E8+H8+K8)</f>
        <v>67.305160508333131</v>
      </c>
    </row>
    <row r="9" spans="2:12" x14ac:dyDescent="0.25">
      <c r="B9" s="4" t="s">
        <v>7</v>
      </c>
      <c r="C9" s="5">
        <v>7338699</v>
      </c>
      <c r="D9" s="6">
        <f t="shared" ref="D9:D15" si="0">$C$10/C9*100</f>
        <v>79.172861565789802</v>
      </c>
      <c r="E9" s="6">
        <f t="shared" ref="E9:E15" si="1">D9*0.25</f>
        <v>19.79321539144745</v>
      </c>
      <c r="F9" s="3">
        <v>7</v>
      </c>
      <c r="G9" s="6">
        <f t="shared" ref="G9:G15" si="2">$F$11/F9*100</f>
        <v>28.571428571428569</v>
      </c>
      <c r="H9" s="6">
        <f t="shared" ref="H9:H15" si="3">G9*0.25</f>
        <v>7.1428571428571423</v>
      </c>
      <c r="I9" s="3">
        <v>36</v>
      </c>
      <c r="J9" s="6">
        <f t="shared" ref="J9:J15" si="4">I9/$I$8*100</f>
        <v>20</v>
      </c>
      <c r="K9" s="6">
        <f t="shared" ref="K9:K15" si="5">J9*0.5</f>
        <v>10</v>
      </c>
      <c r="L9" s="6">
        <f t="shared" ref="L9:L15" si="6">SUM(E9+H9+K9)</f>
        <v>36.936072534304593</v>
      </c>
    </row>
    <row r="10" spans="2:12" x14ac:dyDescent="0.25">
      <c r="B10" s="4" t="s">
        <v>8</v>
      </c>
      <c r="C10" s="5">
        <v>5810258</v>
      </c>
      <c r="D10" s="6">
        <f t="shared" si="0"/>
        <v>100</v>
      </c>
      <c r="E10" s="6">
        <f t="shared" si="1"/>
        <v>25</v>
      </c>
      <c r="F10" s="3">
        <v>5</v>
      </c>
      <c r="G10" s="3">
        <f t="shared" si="2"/>
        <v>40</v>
      </c>
      <c r="H10" s="6">
        <f t="shared" si="3"/>
        <v>10</v>
      </c>
      <c r="I10" s="3">
        <v>60</v>
      </c>
      <c r="J10" s="6">
        <f t="shared" si="4"/>
        <v>33.333333333333329</v>
      </c>
      <c r="K10" s="6">
        <f t="shared" si="5"/>
        <v>16.666666666666664</v>
      </c>
      <c r="L10" s="6">
        <f t="shared" si="6"/>
        <v>51.666666666666664</v>
      </c>
    </row>
    <row r="11" spans="2:12" x14ac:dyDescent="0.25">
      <c r="B11" s="4" t="s">
        <v>10</v>
      </c>
      <c r="C11" s="5">
        <v>10200000</v>
      </c>
      <c r="D11" s="6">
        <f t="shared" si="0"/>
        <v>56.963313725490195</v>
      </c>
      <c r="E11" s="6">
        <f t="shared" si="1"/>
        <v>14.240828431372549</v>
      </c>
      <c r="F11" s="3">
        <v>2</v>
      </c>
      <c r="G11" s="3">
        <f t="shared" si="2"/>
        <v>100</v>
      </c>
      <c r="H11" s="6">
        <f t="shared" si="3"/>
        <v>25</v>
      </c>
      <c r="I11" s="3">
        <v>12</v>
      </c>
      <c r="J11" s="6">
        <f t="shared" si="4"/>
        <v>6.666666666666667</v>
      </c>
      <c r="K11" s="6">
        <f t="shared" si="5"/>
        <v>3.3333333333333335</v>
      </c>
      <c r="L11" s="6">
        <f t="shared" si="6"/>
        <v>42.574161764705885</v>
      </c>
    </row>
    <row r="12" spans="2:12" x14ac:dyDescent="0.25">
      <c r="B12" s="4" t="s">
        <v>11</v>
      </c>
      <c r="C12" s="5">
        <v>11918481</v>
      </c>
      <c r="D12" s="6">
        <f t="shared" si="0"/>
        <v>48.749987519382714</v>
      </c>
      <c r="E12" s="6">
        <f t="shared" si="1"/>
        <v>12.187496879845678</v>
      </c>
      <c r="F12" s="3">
        <v>7</v>
      </c>
      <c r="G12" s="6">
        <f t="shared" si="2"/>
        <v>28.571428571428569</v>
      </c>
      <c r="H12" s="6">
        <f t="shared" si="3"/>
        <v>7.1428571428571423</v>
      </c>
      <c r="I12" s="3">
        <v>80</v>
      </c>
      <c r="J12" s="6">
        <f t="shared" si="4"/>
        <v>44.444444444444443</v>
      </c>
      <c r="K12" s="6">
        <f t="shared" si="5"/>
        <v>22.222222222222221</v>
      </c>
      <c r="L12" s="6">
        <f t="shared" si="6"/>
        <v>41.552576244925042</v>
      </c>
    </row>
    <row r="13" spans="2:12" x14ac:dyDescent="0.25">
      <c r="B13" s="4" t="s">
        <v>12</v>
      </c>
      <c r="C13" s="5">
        <v>7129052</v>
      </c>
      <c r="D13" s="6">
        <f t="shared" si="0"/>
        <v>81.501130865646658</v>
      </c>
      <c r="E13" s="6">
        <f t="shared" si="1"/>
        <v>20.375282716411665</v>
      </c>
      <c r="F13" s="3">
        <v>15</v>
      </c>
      <c r="G13" s="6">
        <f t="shared" si="2"/>
        <v>13.333333333333334</v>
      </c>
      <c r="H13" s="6">
        <f t="shared" si="3"/>
        <v>3.3333333333333335</v>
      </c>
      <c r="I13" s="3">
        <v>72</v>
      </c>
      <c r="J13" s="6">
        <f t="shared" si="4"/>
        <v>40</v>
      </c>
      <c r="K13" s="6">
        <f t="shared" si="5"/>
        <v>20</v>
      </c>
      <c r="L13" s="6">
        <f t="shared" si="6"/>
        <v>43.708616049744997</v>
      </c>
    </row>
    <row r="14" spans="2:12" x14ac:dyDescent="0.25">
      <c r="B14" s="1" t="s">
        <v>13</v>
      </c>
      <c r="C14" s="9">
        <v>6970000</v>
      </c>
      <c r="D14" s="2">
        <f t="shared" si="0"/>
        <v>83.360946915351505</v>
      </c>
      <c r="E14" s="2">
        <f t="shared" si="1"/>
        <v>20.840236728837876</v>
      </c>
      <c r="F14" s="10">
        <v>5</v>
      </c>
      <c r="G14" s="10">
        <f t="shared" si="2"/>
        <v>40</v>
      </c>
      <c r="H14" s="2">
        <f t="shared" si="3"/>
        <v>10</v>
      </c>
      <c r="I14" s="10">
        <v>72</v>
      </c>
      <c r="J14" s="2">
        <f t="shared" si="4"/>
        <v>40</v>
      </c>
      <c r="K14" s="2">
        <f t="shared" si="5"/>
        <v>20</v>
      </c>
      <c r="L14" s="2">
        <f t="shared" si="6"/>
        <v>50.84023672883788</v>
      </c>
    </row>
    <row r="15" spans="2:12" x14ac:dyDescent="0.25">
      <c r="B15" s="1" t="s">
        <v>6</v>
      </c>
      <c r="C15" s="9">
        <v>7840137</v>
      </c>
      <c r="D15" s="2">
        <f t="shared" si="0"/>
        <v>74.109138654082201</v>
      </c>
      <c r="E15" s="2">
        <f t="shared" si="1"/>
        <v>18.52728466352055</v>
      </c>
      <c r="F15" s="10">
        <v>2</v>
      </c>
      <c r="G15" s="10">
        <f t="shared" si="2"/>
        <v>100</v>
      </c>
      <c r="H15" s="2">
        <f t="shared" si="3"/>
        <v>25</v>
      </c>
      <c r="I15" s="10">
        <v>120</v>
      </c>
      <c r="J15" s="2">
        <f t="shared" si="4"/>
        <v>66.666666666666657</v>
      </c>
      <c r="K15" s="2">
        <f t="shared" si="5"/>
        <v>33.333333333333329</v>
      </c>
      <c r="L15" s="2">
        <f t="shared" si="6"/>
        <v>76.860617996853875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 De Compra</dc:creator>
  <cp:lastModifiedBy>Analista De Compra</cp:lastModifiedBy>
  <dcterms:created xsi:type="dcterms:W3CDTF">2025-12-04T13:01:58Z</dcterms:created>
  <dcterms:modified xsi:type="dcterms:W3CDTF">2026-01-21T16:00:29Z</dcterms:modified>
</cp:coreProperties>
</file>