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WTON\Paulina\3. 2026\2. Convenio Marco\9. Mobiliario General y Clinico\3.- SILLAS DE ESCRITORIO\"/>
    </mc:Choice>
  </mc:AlternateContent>
  <xr:revisionPtr revIDLastSave="0" documentId="13_ncr:1_{17CFED22-98C6-4538-A321-1A4EC7389748}" xr6:coauthVersionLast="47" xr6:coauthVersionMax="47" xr10:uidLastSave="{00000000-0000-0000-0000-000000000000}"/>
  <bookViews>
    <workbookView xWindow="-120" yWindow="-120" windowWidth="29040" windowHeight="15840" xr2:uid="{381BA2F1-3118-4768-8870-3A7A458D62D9}"/>
  </bookViews>
  <sheets>
    <sheet name="EVALUACION" sheetId="3" r:id="rId1"/>
    <sheet name="Hoja1" sheetId="7" r:id="rId2"/>
  </sheets>
  <definedNames>
    <definedName name="_xlnm.Print_Area" localSheetId="0">EVALUACION!$A$1:$P$39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2" i="3" l="1"/>
  <c r="L13" i="3"/>
  <c r="L14" i="3"/>
  <c r="L11" i="3"/>
  <c r="H12" i="3"/>
  <c r="I12" i="3" s="1"/>
  <c r="P12" i="3" s="1"/>
  <c r="H13" i="3"/>
  <c r="I13" i="3" s="1"/>
  <c r="P13" i="3" s="1"/>
  <c r="H14" i="3"/>
  <c r="I14" i="3" s="1"/>
  <c r="P14" i="3" s="1"/>
  <c r="H11" i="3"/>
  <c r="I11" i="3" s="1"/>
  <c r="P11" i="3" s="1"/>
  <c r="O14" i="3"/>
</calcChain>
</file>

<file path=xl/sharedStrings.xml><?xml version="1.0" encoding="utf-8"?>
<sst xmlns="http://schemas.openxmlformats.org/spreadsheetml/2006/main" count="52" uniqueCount="33">
  <si>
    <t>N°</t>
  </si>
  <si>
    <t xml:space="preserve">Evaluacion de la Ofertas </t>
  </si>
  <si>
    <t>EVALUACION DE LAS OFERTAS</t>
  </si>
  <si>
    <t>Evaluacion de las Ofertas</t>
  </si>
  <si>
    <t xml:space="preserve">ANALISIS ECONOMICO </t>
  </si>
  <si>
    <t xml:space="preserve">PLAZO DE ENTREGA </t>
  </si>
  <si>
    <t>FINAL</t>
  </si>
  <si>
    <t>RUT PROVEEDOR</t>
  </si>
  <si>
    <t>SERVICIO</t>
  </si>
  <si>
    <t>PRECIO MINIMO OFERTADO</t>
  </si>
  <si>
    <t>PRECIO OFERTADO A EVALUAR</t>
  </si>
  <si>
    <t xml:space="preserve">PUNTAJE </t>
  </si>
  <si>
    <t>DIAS OFERTADOS</t>
  </si>
  <si>
    <t>CUMPLE</t>
  </si>
  <si>
    <t>PUNTAJE</t>
  </si>
  <si>
    <t>PUNTAJE FINAL</t>
  </si>
  <si>
    <t xml:space="preserve">GARANTIA </t>
  </si>
  <si>
    <t>76102918-5</t>
  </si>
  <si>
    <t>36 MESES</t>
  </si>
  <si>
    <t>PROVEEDOR</t>
  </si>
  <si>
    <t xml:space="preserve"> </t>
  </si>
  <si>
    <t>INFORME DE EVALUACION</t>
  </si>
  <si>
    <t>adquisicion de sillas</t>
  </si>
  <si>
    <t>77393671-4</t>
  </si>
  <si>
    <t>76710414-6</t>
  </si>
  <si>
    <t>96891420-0</t>
  </si>
  <si>
    <t>STATUS</t>
  </si>
  <si>
    <t>EVENTAIL SPA</t>
  </si>
  <si>
    <t>HAGELIN</t>
  </si>
  <si>
    <t>TAZ</t>
  </si>
  <si>
    <t>60 MESES</t>
  </si>
  <si>
    <t>ESTADO</t>
  </si>
  <si>
    <t>Admisible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</si>
</sst>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164" fontId="3" fillId="2" borderId="20" xfId="1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8" fillId="2" borderId="15" xfId="1" applyNumberFormat="1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2" borderId="19" xfId="1" applyNumberFormat="1" applyFont="1" applyFill="1" applyBorder="1" applyAlignment="1">
      <alignment horizontal="center" vertical="center" wrapText="1"/>
    </xf>
    <xf numFmtId="164" fontId="8" fillId="2" borderId="20" xfId="1" applyNumberFormat="1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0" borderId="27" xfId="0" applyBorder="1"/>
    <xf numFmtId="164" fontId="10" fillId="2" borderId="5" xfId="1" applyNumberFormat="1" applyFont="1" applyFill="1" applyBorder="1" applyAlignment="1">
      <alignment horizontal="right"/>
    </xf>
    <xf numFmtId="164" fontId="10" fillId="0" borderId="28" xfId="1" applyNumberFormat="1" applyFont="1" applyFill="1" applyBorder="1"/>
    <xf numFmtId="164" fontId="10" fillId="2" borderId="26" xfId="1" applyNumberFormat="1" applyFont="1" applyFill="1" applyBorder="1"/>
    <xf numFmtId="0" fontId="10" fillId="2" borderId="0" xfId="0" applyFont="1" applyFill="1"/>
    <xf numFmtId="0" fontId="0" fillId="0" borderId="32" xfId="0" applyBorder="1" applyAlignment="1">
      <alignment horizontal="center"/>
    </xf>
    <xf numFmtId="0" fontId="0" fillId="0" borderId="34" xfId="0" applyBorder="1"/>
    <xf numFmtId="164" fontId="10" fillId="2" borderId="10" xfId="1" applyNumberFormat="1" applyFont="1" applyFill="1" applyBorder="1" applyAlignment="1">
      <alignment horizontal="right"/>
    </xf>
    <xf numFmtId="164" fontId="10" fillId="0" borderId="35" xfId="1" applyNumberFormat="1" applyFont="1" applyFill="1" applyBorder="1"/>
    <xf numFmtId="0" fontId="10" fillId="0" borderId="0" xfId="0" applyFont="1"/>
    <xf numFmtId="43" fontId="10" fillId="2" borderId="0" xfId="1" applyFont="1" applyFill="1" applyBorder="1"/>
    <xf numFmtId="164" fontId="8" fillId="2" borderId="1" xfId="1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wrapText="1"/>
    </xf>
    <xf numFmtId="0" fontId="0" fillId="0" borderId="26" xfId="0" applyBorder="1" applyAlignment="1">
      <alignment horizontal="left"/>
    </xf>
    <xf numFmtId="0" fontId="0" fillId="0" borderId="33" xfId="0" applyBorder="1" applyAlignment="1">
      <alignment horizontal="left"/>
    </xf>
    <xf numFmtId="0" fontId="11" fillId="2" borderId="2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left"/>
    </xf>
    <xf numFmtId="0" fontId="11" fillId="2" borderId="31" xfId="0" applyFont="1" applyFill="1" applyBorder="1"/>
    <xf numFmtId="164" fontId="13" fillId="2" borderId="16" xfId="1" applyNumberFormat="1" applyFont="1" applyFill="1" applyBorder="1"/>
    <xf numFmtId="9" fontId="8" fillId="3" borderId="1" xfId="1" applyNumberFormat="1" applyFont="1" applyFill="1" applyBorder="1" applyAlignment="1">
      <alignment horizontal="center" vertical="center"/>
    </xf>
    <xf numFmtId="9" fontId="8" fillId="3" borderId="20" xfId="2" applyFont="1" applyFill="1" applyBorder="1" applyAlignment="1">
      <alignment horizontal="center" vertical="center" wrapText="1"/>
    </xf>
    <xf numFmtId="164" fontId="10" fillId="3" borderId="6" xfId="1" applyNumberFormat="1" applyFont="1" applyFill="1" applyBorder="1"/>
    <xf numFmtId="164" fontId="10" fillId="3" borderId="11" xfId="1" applyNumberFormat="1" applyFont="1" applyFill="1" applyBorder="1"/>
    <xf numFmtId="9" fontId="8" fillId="3" borderId="20" xfId="1" applyNumberFormat="1" applyFont="1" applyFill="1" applyBorder="1" applyAlignment="1">
      <alignment horizontal="center" vertical="center" wrapText="1"/>
    </xf>
    <xf numFmtId="164" fontId="10" fillId="3" borderId="12" xfId="1" applyNumberFormat="1" applyFont="1" applyFill="1" applyBorder="1"/>
    <xf numFmtId="164" fontId="13" fillId="3" borderId="13" xfId="1" applyNumberFormat="1" applyFont="1" applyFill="1" applyBorder="1"/>
    <xf numFmtId="164" fontId="10" fillId="3" borderId="14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left"/>
    </xf>
    <xf numFmtId="0" fontId="11" fillId="2" borderId="38" xfId="0" applyFont="1" applyFill="1" applyBorder="1"/>
    <xf numFmtId="164" fontId="13" fillId="2" borderId="39" xfId="1" applyNumberFormat="1" applyFont="1" applyFill="1" applyBorder="1"/>
    <xf numFmtId="164" fontId="13" fillId="3" borderId="40" xfId="1" applyNumberFormat="1" applyFont="1" applyFill="1" applyBorder="1"/>
    <xf numFmtId="0" fontId="0" fillId="2" borderId="26" xfId="0" applyFill="1" applyBorder="1"/>
    <xf numFmtId="0" fontId="0" fillId="2" borderId="30" xfId="0" applyFill="1" applyBorder="1"/>
    <xf numFmtId="0" fontId="0" fillId="2" borderId="33" xfId="0" applyFill="1" applyBorder="1"/>
    <xf numFmtId="164" fontId="12" fillId="2" borderId="29" xfId="1" applyNumberFormat="1" applyFont="1" applyFill="1" applyBorder="1"/>
    <xf numFmtId="164" fontId="12" fillId="2" borderId="36" xfId="1" applyNumberFormat="1" applyFont="1" applyFill="1" applyBorder="1"/>
    <xf numFmtId="164" fontId="2" fillId="0" borderId="32" xfId="1" applyNumberFormat="1" applyFont="1" applyFill="1" applyBorder="1"/>
    <xf numFmtId="164" fontId="2" fillId="0" borderId="33" xfId="1" applyNumberFormat="1" applyFont="1" applyFill="1" applyBorder="1"/>
    <xf numFmtId="164" fontId="2" fillId="0" borderId="26" xfId="1" applyNumberFormat="1" applyFont="1" applyFill="1" applyBorder="1"/>
    <xf numFmtId="164" fontId="2" fillId="0" borderId="30" xfId="1" applyNumberFormat="1" applyFont="1" applyFill="1" applyBorder="1"/>
    <xf numFmtId="164" fontId="10" fillId="2" borderId="41" xfId="1" applyNumberFormat="1" applyFont="1" applyFill="1" applyBorder="1" applyAlignment="1">
      <alignment horizontal="center"/>
    </xf>
    <xf numFmtId="164" fontId="13" fillId="2" borderId="42" xfId="1" applyNumberFormat="1" applyFont="1" applyFill="1" applyBorder="1" applyAlignment="1">
      <alignment horizontal="center"/>
    </xf>
    <xf numFmtId="164" fontId="13" fillId="2" borderId="43" xfId="1" applyNumberFormat="1" applyFont="1" applyFill="1" applyBorder="1" applyAlignment="1">
      <alignment horizontal="center"/>
    </xf>
    <xf numFmtId="164" fontId="10" fillId="0" borderId="44" xfId="1" applyNumberFormat="1" applyFont="1" applyFill="1" applyBorder="1" applyAlignment="1">
      <alignment horizontal="center"/>
    </xf>
    <xf numFmtId="164" fontId="10" fillId="2" borderId="3" xfId="1" applyNumberFormat="1" applyFont="1" applyFill="1" applyBorder="1" applyAlignment="1">
      <alignment horizontal="right"/>
    </xf>
    <xf numFmtId="164" fontId="2" fillId="2" borderId="25" xfId="1" applyNumberFormat="1" applyFont="1" applyFill="1" applyBorder="1"/>
    <xf numFmtId="164" fontId="10" fillId="3" borderId="12" xfId="1" applyNumberFormat="1" applyFont="1" applyFill="1" applyBorder="1" applyAlignment="1">
      <alignment horizontal="right"/>
    </xf>
    <xf numFmtId="164" fontId="10" fillId="3" borderId="13" xfId="1" applyNumberFormat="1" applyFont="1" applyFill="1" applyBorder="1" applyAlignment="1">
      <alignment horizontal="right"/>
    </xf>
    <xf numFmtId="164" fontId="10" fillId="3" borderId="14" xfId="1" applyNumberFormat="1" applyFont="1" applyFill="1" applyBorder="1" applyAlignment="1">
      <alignment horizontal="right"/>
    </xf>
    <xf numFmtId="164" fontId="13" fillId="2" borderId="3" xfId="1" applyNumberFormat="1" applyFont="1" applyFill="1" applyBorder="1" applyAlignment="1"/>
    <xf numFmtId="164" fontId="10" fillId="2" borderId="4" xfId="1" applyNumberFormat="1" applyFont="1" applyFill="1" applyBorder="1" applyAlignment="1">
      <alignment horizontal="center"/>
    </xf>
    <xf numFmtId="164" fontId="10" fillId="2" borderId="5" xfId="1" applyNumberFormat="1" applyFont="1" applyFill="1" applyBorder="1" applyAlignment="1"/>
    <xf numFmtId="164" fontId="13" fillId="2" borderId="7" xfId="1" applyNumberFormat="1" applyFont="1" applyFill="1" applyBorder="1" applyAlignment="1">
      <alignment horizontal="center"/>
    </xf>
    <xf numFmtId="164" fontId="10" fillId="3" borderId="8" xfId="1" applyNumberFormat="1" applyFont="1" applyFill="1" applyBorder="1"/>
    <xf numFmtId="164" fontId="10" fillId="0" borderId="9" xfId="1" applyNumberFormat="1" applyFont="1" applyFill="1" applyBorder="1" applyAlignment="1">
      <alignment horizontal="center"/>
    </xf>
    <xf numFmtId="164" fontId="10" fillId="0" borderId="10" xfId="1" applyNumberFormat="1" applyFont="1" applyFill="1" applyBorder="1" applyAlignment="1"/>
    <xf numFmtId="164" fontId="10" fillId="2" borderId="30" xfId="1" applyNumberFormat="1" applyFont="1" applyFill="1" applyBorder="1"/>
    <xf numFmtId="164" fontId="10" fillId="2" borderId="33" xfId="1" applyNumberFormat="1" applyFont="1" applyFill="1" applyBorder="1"/>
    <xf numFmtId="0" fontId="5" fillId="2" borderId="1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64" fontId="7" fillId="2" borderId="17" xfId="1" applyNumberFormat="1" applyFont="1" applyFill="1" applyBorder="1" applyAlignment="1">
      <alignment horizontal="center" vertical="center" wrapText="1"/>
    </xf>
    <xf numFmtId="164" fontId="7" fillId="2" borderId="21" xfId="1" applyNumberFormat="1" applyFont="1" applyFill="1" applyBorder="1" applyAlignment="1">
      <alignment horizontal="center" vertical="center" wrapText="1"/>
    </xf>
    <xf numFmtId="164" fontId="7" fillId="2" borderId="18" xfId="1" applyNumberFormat="1" applyFont="1" applyFill="1" applyBorder="1" applyAlignment="1">
      <alignment horizontal="center" vertical="center" wrapText="1"/>
    </xf>
    <xf numFmtId="164" fontId="8" fillId="2" borderId="17" xfId="1" applyNumberFormat="1" applyFont="1" applyFill="1" applyBorder="1" applyAlignment="1">
      <alignment horizontal="center" vertical="center" wrapText="1"/>
    </xf>
    <xf numFmtId="164" fontId="8" fillId="2" borderId="21" xfId="1" applyNumberFormat="1" applyFont="1" applyFill="1" applyBorder="1" applyAlignment="1">
      <alignment horizontal="center" vertical="center" wrapText="1"/>
    </xf>
    <xf numFmtId="164" fontId="8" fillId="2" borderId="18" xfId="1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14</xdr:row>
      <xdr:rowOff>114300</xdr:rowOff>
    </xdr:from>
    <xdr:to>
      <xdr:col>7</xdr:col>
      <xdr:colOff>462936</xdr:colOff>
      <xdr:row>38</xdr:row>
      <xdr:rowOff>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0EBD67-129D-9253-9DCC-16E694536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3086100"/>
          <a:ext cx="4914286" cy="3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C694-E8EA-464F-8F6E-9C45CEE9B035}">
  <dimension ref="B1:P26"/>
  <sheetViews>
    <sheetView tabSelected="1" topLeftCell="A2" zoomScaleNormal="100" workbookViewId="0">
      <selection activeCell="L30" sqref="L30"/>
    </sheetView>
  </sheetViews>
  <sheetFormatPr baseColWidth="10" defaultColWidth="11.42578125" defaultRowHeight="11.25" x14ac:dyDescent="0.2"/>
  <cols>
    <col min="1" max="1" width="3" style="1" customWidth="1"/>
    <col min="2" max="2" width="2.5703125" style="1" bestFit="1" customWidth="1"/>
    <col min="3" max="3" width="18" style="1" customWidth="1"/>
    <col min="4" max="4" width="20.42578125" style="1" bestFit="1" customWidth="1"/>
    <col min="5" max="5" width="20.28515625" style="1" hidden="1" customWidth="1"/>
    <col min="6" max="6" width="12.85546875" style="17" bestFit="1" customWidth="1"/>
    <col min="7" max="7" width="13.5703125" style="17" bestFit="1" customWidth="1"/>
    <col min="8" max="8" width="7.140625" style="17" customWidth="1"/>
    <col min="9" max="9" width="5.140625" style="23" bestFit="1" customWidth="1"/>
    <col min="10" max="10" width="8.85546875" style="17" customWidth="1"/>
    <col min="11" max="11" width="7.140625" style="17" customWidth="1"/>
    <col min="12" max="12" width="5.7109375" style="17" bestFit="1" customWidth="1"/>
    <col min="13" max="13" width="9.140625" style="17" bestFit="1" customWidth="1"/>
    <col min="14" max="14" width="7.140625" style="17" bestFit="1" customWidth="1"/>
    <col min="15" max="15" width="5.140625" style="17" bestFit="1" customWidth="1"/>
    <col min="16" max="16" width="7.140625" style="17" bestFit="1" customWidth="1"/>
    <col min="17" max="16384" width="11.42578125" style="1"/>
  </cols>
  <sheetData>
    <row r="1" spans="2:16" ht="18" hidden="1" x14ac:dyDescent="0.2">
      <c r="F1" s="73" t="s">
        <v>1</v>
      </c>
      <c r="G1" s="74"/>
      <c r="H1" s="74"/>
      <c r="I1" s="74"/>
      <c r="J1" s="74"/>
      <c r="K1" s="74"/>
      <c r="L1" s="74"/>
      <c r="M1" s="74"/>
      <c r="N1" s="74"/>
      <c r="O1" s="74"/>
      <c r="P1" s="75"/>
    </row>
    <row r="2" spans="2:16" ht="18" customHeight="1" x14ac:dyDescent="0.35">
      <c r="B2" s="90" t="s">
        <v>21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2:16" ht="18" x14ac:dyDescent="0.2"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8" x14ac:dyDescent="0.2"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8.75" thickBot="1" x14ac:dyDescent="0.25"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18.75" thickBot="1" x14ac:dyDescent="0.25">
      <c r="B6" s="76" t="s">
        <v>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3"/>
    </row>
    <row r="7" spans="2:16" ht="18.75" thickBot="1" x14ac:dyDescent="0.25"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21" thickBot="1" x14ac:dyDescent="0.25">
      <c r="B8" s="73" t="s">
        <v>3</v>
      </c>
      <c r="C8" s="74"/>
      <c r="D8" s="74"/>
      <c r="E8" s="75"/>
      <c r="F8" s="81"/>
      <c r="G8" s="82"/>
      <c r="H8" s="82"/>
      <c r="I8" s="82"/>
      <c r="J8" s="82"/>
      <c r="K8" s="82"/>
      <c r="L8" s="82"/>
      <c r="M8" s="82"/>
      <c r="N8" s="82"/>
      <c r="O8" s="82"/>
      <c r="P8" s="83"/>
    </row>
    <row r="9" spans="2:16" ht="15.75" thickBot="1" x14ac:dyDescent="0.25">
      <c r="B9" s="78"/>
      <c r="C9" s="79"/>
      <c r="D9" s="79"/>
      <c r="E9" s="80"/>
      <c r="F9" s="84" t="s">
        <v>4</v>
      </c>
      <c r="G9" s="85"/>
      <c r="H9" s="85"/>
      <c r="I9" s="86"/>
      <c r="J9" s="84" t="s">
        <v>5</v>
      </c>
      <c r="K9" s="85"/>
      <c r="L9" s="86"/>
      <c r="M9" s="87" t="s">
        <v>16</v>
      </c>
      <c r="N9" s="88"/>
      <c r="O9" s="89"/>
      <c r="P9" s="4" t="s">
        <v>6</v>
      </c>
    </row>
    <row r="10" spans="2:16" ht="23.25" thickBot="1" x14ac:dyDescent="0.25">
      <c r="B10" s="5" t="s">
        <v>0</v>
      </c>
      <c r="C10" s="6" t="s">
        <v>7</v>
      </c>
      <c r="D10" s="7" t="s">
        <v>19</v>
      </c>
      <c r="E10" s="40" t="s">
        <v>8</v>
      </c>
      <c r="F10" s="24" t="s">
        <v>9</v>
      </c>
      <c r="G10" s="25" t="s">
        <v>10</v>
      </c>
      <c r="H10" s="9" t="s">
        <v>11</v>
      </c>
      <c r="I10" s="32">
        <v>0.35</v>
      </c>
      <c r="J10" s="10" t="s">
        <v>12</v>
      </c>
      <c r="K10" s="24" t="s">
        <v>11</v>
      </c>
      <c r="L10" s="33">
        <v>0.3</v>
      </c>
      <c r="M10" s="10" t="s">
        <v>13</v>
      </c>
      <c r="N10" s="8" t="s">
        <v>14</v>
      </c>
      <c r="O10" s="36">
        <v>0.3</v>
      </c>
      <c r="P10" s="11" t="s">
        <v>15</v>
      </c>
    </row>
    <row r="11" spans="2:16" s="17" customFormat="1" ht="15" x14ac:dyDescent="0.25">
      <c r="B11" s="12">
        <v>1</v>
      </c>
      <c r="C11" s="26" t="s">
        <v>23</v>
      </c>
      <c r="D11" s="13" t="s">
        <v>26</v>
      </c>
      <c r="E11" s="46" t="s">
        <v>22</v>
      </c>
      <c r="F11" s="53">
        <v>9224926</v>
      </c>
      <c r="G11" s="60">
        <v>9224926</v>
      </c>
      <c r="H11" s="14">
        <f>F11/G11*100</f>
        <v>100</v>
      </c>
      <c r="I11" s="61">
        <f>H11*35%</f>
        <v>35</v>
      </c>
      <c r="J11" s="65">
        <v>5</v>
      </c>
      <c r="K11" s="66">
        <v>100</v>
      </c>
      <c r="L11" s="34">
        <f>K11*30%</f>
        <v>30</v>
      </c>
      <c r="M11" s="55" t="s">
        <v>30</v>
      </c>
      <c r="N11" s="15">
        <v>100</v>
      </c>
      <c r="O11" s="37">
        <v>30</v>
      </c>
      <c r="P11" s="16">
        <f>I11+L11+O11</f>
        <v>95</v>
      </c>
    </row>
    <row r="12" spans="2:16" s="17" customFormat="1" ht="15" x14ac:dyDescent="0.25">
      <c r="B12" s="28">
        <v>2</v>
      </c>
      <c r="C12" s="29" t="s">
        <v>24</v>
      </c>
      <c r="D12" s="30" t="s">
        <v>27</v>
      </c>
      <c r="E12" s="47" t="s">
        <v>22</v>
      </c>
      <c r="F12" s="54">
        <v>9224926</v>
      </c>
      <c r="G12" s="49">
        <v>10310013</v>
      </c>
      <c r="H12" s="59">
        <f t="shared" ref="H12:H14" si="0">F12/G12*100</f>
        <v>89.475406093086391</v>
      </c>
      <c r="I12" s="62">
        <f t="shared" ref="I12:I14" si="1">H12*35%</f>
        <v>31.316392132580233</v>
      </c>
      <c r="J12" s="67">
        <v>4</v>
      </c>
      <c r="K12" s="64">
        <v>100</v>
      </c>
      <c r="L12" s="68">
        <f t="shared" ref="L12:L14" si="2">K12*30%</f>
        <v>30</v>
      </c>
      <c r="M12" s="56" t="s">
        <v>30</v>
      </c>
      <c r="N12" s="31">
        <v>100</v>
      </c>
      <c r="O12" s="38">
        <v>30</v>
      </c>
      <c r="P12" s="71">
        <f t="shared" ref="P12:P14" si="3">I12+L12+O12</f>
        <v>91.316392132580233</v>
      </c>
    </row>
    <row r="13" spans="2:16" s="17" customFormat="1" ht="15" x14ac:dyDescent="0.25">
      <c r="B13" s="41">
        <v>3</v>
      </c>
      <c r="C13" s="42" t="s">
        <v>17</v>
      </c>
      <c r="D13" s="43" t="s">
        <v>28</v>
      </c>
      <c r="E13" s="47" t="s">
        <v>22</v>
      </c>
      <c r="F13" s="54">
        <v>9224926</v>
      </c>
      <c r="G13" s="50">
        <v>11129697</v>
      </c>
      <c r="H13" s="59">
        <f t="shared" si="0"/>
        <v>82.885688622071214</v>
      </c>
      <c r="I13" s="62">
        <f t="shared" si="1"/>
        <v>29.009991017724921</v>
      </c>
      <c r="J13" s="67">
        <v>5</v>
      </c>
      <c r="K13" s="64">
        <v>100</v>
      </c>
      <c r="L13" s="68">
        <f t="shared" si="2"/>
        <v>30</v>
      </c>
      <c r="M13" s="57" t="s">
        <v>18</v>
      </c>
      <c r="N13" s="44">
        <v>100</v>
      </c>
      <c r="O13" s="45">
        <v>30</v>
      </c>
      <c r="P13" s="71">
        <f t="shared" si="3"/>
        <v>89.009991017724928</v>
      </c>
    </row>
    <row r="14" spans="2:16" s="22" customFormat="1" ht="15.75" thickBot="1" x14ac:dyDescent="0.3">
      <c r="B14" s="18">
        <v>4</v>
      </c>
      <c r="C14" s="27" t="s">
        <v>25</v>
      </c>
      <c r="D14" s="19" t="s">
        <v>29</v>
      </c>
      <c r="E14" s="48" t="s">
        <v>22</v>
      </c>
      <c r="F14" s="52">
        <v>9224926</v>
      </c>
      <c r="G14" s="51">
        <v>11916165</v>
      </c>
      <c r="H14" s="20">
        <f t="shared" si="0"/>
        <v>77.415225452148405</v>
      </c>
      <c r="I14" s="63">
        <f t="shared" si="1"/>
        <v>27.09532890825194</v>
      </c>
      <c r="J14" s="69">
        <v>7</v>
      </c>
      <c r="K14" s="70">
        <v>70</v>
      </c>
      <c r="L14" s="35">
        <f t="shared" si="2"/>
        <v>21</v>
      </c>
      <c r="M14" s="58" t="s">
        <v>18</v>
      </c>
      <c r="N14" s="21">
        <v>100</v>
      </c>
      <c r="O14" s="39">
        <f>N14*30%</f>
        <v>30</v>
      </c>
      <c r="P14" s="72">
        <f t="shared" si="3"/>
        <v>78.095328908251943</v>
      </c>
    </row>
    <row r="23" spans="2:8" ht="15" x14ac:dyDescent="0.25">
      <c r="B23"/>
      <c r="C23"/>
    </row>
    <row r="24" spans="2:8" ht="15" x14ac:dyDescent="0.25">
      <c r="B24"/>
      <c r="C24"/>
    </row>
    <row r="25" spans="2:8" ht="15" x14ac:dyDescent="0.25">
      <c r="B25"/>
      <c r="C25"/>
      <c r="H25" s="17" t="s">
        <v>20</v>
      </c>
    </row>
    <row r="26" spans="2:8" ht="15" x14ac:dyDescent="0.25">
      <c r="B26"/>
      <c r="C26"/>
    </row>
  </sheetData>
  <mergeCells count="8">
    <mergeCell ref="F1:P1"/>
    <mergeCell ref="B6:O6"/>
    <mergeCell ref="B8:E9"/>
    <mergeCell ref="F8:P8"/>
    <mergeCell ref="F9:I9"/>
    <mergeCell ref="J9:L9"/>
    <mergeCell ref="M9:O9"/>
    <mergeCell ref="B2:P2"/>
  </mergeCells>
  <pageMargins left="0.7" right="0.7" top="0.75" bottom="0.75" header="0.3" footer="0.3"/>
  <pageSetup paperSize="9" scale="88" orientation="landscape" r:id="rId1"/>
  <colBreaks count="1" manualBreakCount="1">
    <brk id="16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2831-A17A-46F4-AAA0-9090C290EB52}">
  <dimension ref="B3:D8"/>
  <sheetViews>
    <sheetView workbookViewId="0">
      <selection activeCell="B23" sqref="B23"/>
    </sheetView>
  </sheetViews>
  <sheetFormatPr baseColWidth="10" defaultRowHeight="15" x14ac:dyDescent="0.25"/>
  <cols>
    <col min="2" max="2" width="18" customWidth="1"/>
    <col min="3" max="3" width="16.42578125" customWidth="1"/>
    <col min="4" max="4" width="21" customWidth="1"/>
  </cols>
  <sheetData>
    <row r="3" spans="2:4" ht="15.75" thickBot="1" x14ac:dyDescent="0.3"/>
    <row r="4" spans="2:4" ht="15.75" thickBot="1" x14ac:dyDescent="0.3">
      <c r="B4" s="6" t="s">
        <v>7</v>
      </c>
      <c r="C4" s="7" t="s">
        <v>19</v>
      </c>
      <c r="D4" s="40" t="s">
        <v>31</v>
      </c>
    </row>
    <row r="5" spans="2:4" x14ac:dyDescent="0.25">
      <c r="B5" s="26" t="s">
        <v>23</v>
      </c>
      <c r="C5" s="13" t="s">
        <v>26</v>
      </c>
      <c r="D5" s="46" t="s">
        <v>32</v>
      </c>
    </row>
    <row r="6" spans="2:4" x14ac:dyDescent="0.25">
      <c r="B6" s="29" t="s">
        <v>24</v>
      </c>
      <c r="C6" s="30" t="s">
        <v>27</v>
      </c>
      <c r="D6" s="47" t="s">
        <v>32</v>
      </c>
    </row>
    <row r="7" spans="2:4" x14ac:dyDescent="0.25">
      <c r="B7" s="42" t="s">
        <v>17</v>
      </c>
      <c r="C7" s="43" t="s">
        <v>28</v>
      </c>
      <c r="D7" s="47" t="s">
        <v>32</v>
      </c>
    </row>
    <row r="8" spans="2:4" ht="15.75" thickBot="1" x14ac:dyDescent="0.3">
      <c r="B8" s="27" t="s">
        <v>25</v>
      </c>
      <c r="C8" s="19" t="s">
        <v>29</v>
      </c>
      <c r="D8" s="4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EVALUACION</vt:lpstr>
      <vt:lpstr>Hoja1</vt:lpstr>
      <vt:lpstr>EVALUACION!Área_de_impresión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Ponce</dc:creator>
  <cp:lastModifiedBy>Paulina Ponce</cp:lastModifiedBy>
  <cp:lastPrinted>2026-07-29T18:38:39Z</cp:lastPrinted>
  <dcterms:created xsi:type="dcterms:W3CDTF">2026-06-26T19:27:28Z</dcterms:created>
  <dcterms:modified xsi:type="dcterms:W3CDTF">2026-08-04T19:22:55Z</dcterms:modified>
</cp:coreProperties>
</file>