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rman.plaza\Documents\compra agil\Mariana - bancas\"/>
    </mc:Choice>
  </mc:AlternateContent>
  <xr:revisionPtr revIDLastSave="0" documentId="8_{2B888495-C90C-4BD5-BB14-E165B52DDB42}" xr6:coauthVersionLast="47" xr6:coauthVersionMax="47" xr10:uidLastSave="{00000000-0000-0000-0000-000000000000}"/>
  <bookViews>
    <workbookView xWindow="28680" yWindow="-120" windowWidth="29040" windowHeight="15720" xr2:uid="{8B3A482B-6204-4421-B43C-C4185EF911D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6" i="1" l="1"/>
  <c r="E36" i="1"/>
  <c r="F36" i="1"/>
  <c r="G36" i="1"/>
  <c r="D30" i="1"/>
  <c r="D18" i="1"/>
  <c r="E30" i="1"/>
  <c r="F30" i="1"/>
  <c r="G30" i="1"/>
  <c r="E24" i="1"/>
  <c r="F24" i="1"/>
  <c r="G24" i="1"/>
  <c r="D24" i="1"/>
  <c r="E18" i="1"/>
  <c r="F18" i="1"/>
  <c r="G18" i="1"/>
  <c r="G10" i="1"/>
  <c r="D10" i="1"/>
  <c r="E10" i="1"/>
  <c r="F10" i="1"/>
</calcChain>
</file>

<file path=xl/sharedStrings.xml><?xml version="1.0" encoding="utf-8"?>
<sst xmlns="http://schemas.openxmlformats.org/spreadsheetml/2006/main" count="24" uniqueCount="24">
  <si>
    <t>EVALUACION ECONOMICO 40%</t>
  </si>
  <si>
    <t>LEFI SPA</t>
  </si>
  <si>
    <t>Precio Final</t>
  </si>
  <si>
    <t>Precio minimo</t>
  </si>
  <si>
    <t>puntaje precio</t>
  </si>
  <si>
    <t>Puntaje Tecnico</t>
  </si>
  <si>
    <t>Puntaje Maximo</t>
  </si>
  <si>
    <t>puntaje tecnico</t>
  </si>
  <si>
    <t>PUNTAJE PRECIO 40%</t>
  </si>
  <si>
    <t>PUNTAJE TECNICO 30%</t>
  </si>
  <si>
    <t>GARANTIA 10%</t>
  </si>
  <si>
    <t>puntaje garantia maxima</t>
  </si>
  <si>
    <t>DFESPACHO 10%</t>
  </si>
  <si>
    <t>PROVEEDOR REGIONAL</t>
  </si>
  <si>
    <t>NINGUNO</t>
  </si>
  <si>
    <t>Despacho comprometido</t>
  </si>
  <si>
    <t>despacho minimo entre proveedores</t>
  </si>
  <si>
    <t>Despacho maximo entre proveedores</t>
  </si>
  <si>
    <t>Garantia</t>
  </si>
  <si>
    <t>total puntaje</t>
  </si>
  <si>
    <t>EVENTAIL</t>
  </si>
  <si>
    <t>KATHERINE ZAMORANO</t>
  </si>
  <si>
    <t>MULTIPROPOSITO</t>
  </si>
  <si>
    <t>Puntaje garantia extra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</si>
</sst>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$&quot;* #,##0_ ;_ &quot;$&quot;* \-#,##0_ ;_ &quot;$&quot;* &quot;-&quot;_ ;_ @_ 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4999237037263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9">
    <xf numFmtId="0" fontId="0" fillId="0" borderId="0" xfId="0"/>
    <xf numFmtId="42" fontId="0" fillId="0" borderId="0" xfId="1" applyFont="1"/>
    <xf numFmtId="0" fontId="0" fillId="0" borderId="0" xfId="1" applyNumberFormat="1" applyFont="1"/>
    <xf numFmtId="0" fontId="0" fillId="2" borderId="0" xfId="0" applyFill="1"/>
    <xf numFmtId="0" fontId="0" fillId="2" borderId="0" xfId="1" applyNumberFormat="1" applyFont="1" applyFill="1"/>
    <xf numFmtId="1" fontId="0" fillId="2" borderId="0" xfId="1" applyNumberFormat="1" applyFont="1" applyFill="1"/>
    <xf numFmtId="0" fontId="0" fillId="3" borderId="0" xfId="0" applyFill="1"/>
    <xf numFmtId="1" fontId="0" fillId="3" borderId="0" xfId="0" applyNumberFormat="1" applyFill="1"/>
    <xf numFmtId="1" fontId="0" fillId="2" borderId="0" xfId="0" applyNumberFormat="1" applyFill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F40EC-7628-4C0B-BCF3-B626AC5A5C0E}">
  <dimension ref="B5:G37"/>
  <sheetViews>
    <sheetView tabSelected="1" workbookViewId="0">
      <selection activeCell="I33" sqref="I33"/>
    </sheetView>
  </sheetViews>
  <sheetFormatPr baseColWidth="10" defaultRowHeight="15" x14ac:dyDescent="0.25"/>
  <cols>
    <col min="2" max="2" width="21" bestFit="1" customWidth="1"/>
    <col min="3" max="3" width="34.140625" bestFit="1" customWidth="1"/>
    <col min="4" max="4" width="12" bestFit="1" customWidth="1"/>
    <col min="5" max="5" width="12.5703125" bestFit="1" customWidth="1"/>
    <col min="6" max="6" width="21.7109375" bestFit="1" customWidth="1"/>
    <col min="7" max="7" width="16.7109375" bestFit="1" customWidth="1"/>
  </cols>
  <sheetData>
    <row r="5" spans="2:7" x14ac:dyDescent="0.25">
      <c r="C5" t="s">
        <v>0</v>
      </c>
      <c r="D5" t="s">
        <v>1</v>
      </c>
      <c r="E5" t="s">
        <v>20</v>
      </c>
      <c r="F5" t="s">
        <v>21</v>
      </c>
      <c r="G5" t="s">
        <v>22</v>
      </c>
    </row>
    <row r="7" spans="2:7" x14ac:dyDescent="0.25">
      <c r="B7" t="s">
        <v>8</v>
      </c>
      <c r="C7" t="s">
        <v>2</v>
      </c>
      <c r="D7" s="1">
        <v>43754665</v>
      </c>
      <c r="E7" s="1">
        <v>39184628</v>
      </c>
      <c r="F7" s="1">
        <v>39700000</v>
      </c>
      <c r="G7" s="1">
        <v>47535836</v>
      </c>
    </row>
    <row r="8" spans="2:7" x14ac:dyDescent="0.25">
      <c r="C8" t="s">
        <v>3</v>
      </c>
      <c r="D8" s="1">
        <v>39184628</v>
      </c>
      <c r="E8" s="1">
        <v>39184628</v>
      </c>
      <c r="F8" s="1">
        <v>39184628</v>
      </c>
      <c r="G8" s="1">
        <v>39184628</v>
      </c>
    </row>
    <row r="9" spans="2:7" x14ac:dyDescent="0.25">
      <c r="D9" s="1"/>
    </row>
    <row r="10" spans="2:7" x14ac:dyDescent="0.25">
      <c r="C10" s="3" t="s">
        <v>4</v>
      </c>
      <c r="D10" s="8">
        <f>((D8/D7))*0.4*100</f>
        <v>35.822125937885716</v>
      </c>
      <c r="E10" s="8">
        <f t="shared" ref="E10:F10" si="0">((E8/E7))*0.4*100</f>
        <v>40</v>
      </c>
      <c r="F10" s="8">
        <f t="shared" si="0"/>
        <v>39.480733501259444</v>
      </c>
      <c r="G10" s="8">
        <f>((G8/G7))*0.4*100</f>
        <v>32.972705476348416</v>
      </c>
    </row>
    <row r="11" spans="2:7" x14ac:dyDescent="0.25">
      <c r="D11" s="1"/>
    </row>
    <row r="12" spans="2:7" x14ac:dyDescent="0.25">
      <c r="D12" s="1"/>
    </row>
    <row r="13" spans="2:7" x14ac:dyDescent="0.25">
      <c r="D13" s="1"/>
    </row>
    <row r="14" spans="2:7" x14ac:dyDescent="0.25">
      <c r="D14" s="1"/>
    </row>
    <row r="15" spans="2:7" x14ac:dyDescent="0.25">
      <c r="B15" t="s">
        <v>9</v>
      </c>
      <c r="C15" t="s">
        <v>5</v>
      </c>
      <c r="D15" s="2">
        <v>50</v>
      </c>
      <c r="E15">
        <v>0</v>
      </c>
      <c r="F15">
        <v>50</v>
      </c>
      <c r="G15">
        <v>50</v>
      </c>
    </row>
    <row r="16" spans="2:7" x14ac:dyDescent="0.25">
      <c r="C16" t="s">
        <v>6</v>
      </c>
      <c r="D16" s="2">
        <v>50</v>
      </c>
      <c r="E16" s="2">
        <v>50</v>
      </c>
      <c r="F16" s="2">
        <v>50</v>
      </c>
      <c r="G16" s="2">
        <v>50</v>
      </c>
    </row>
    <row r="17" spans="2:7" x14ac:dyDescent="0.25">
      <c r="D17" s="2"/>
    </row>
    <row r="18" spans="2:7" x14ac:dyDescent="0.25">
      <c r="C18" s="3" t="s">
        <v>7</v>
      </c>
      <c r="D18" s="5">
        <f>+((D15/D16)*0.3)*100</f>
        <v>30</v>
      </c>
      <c r="E18" s="5">
        <f t="shared" ref="E18:G18" si="1">+((E15/E16)*0.3)*100</f>
        <v>0</v>
      </c>
      <c r="F18" s="5">
        <f t="shared" si="1"/>
        <v>30</v>
      </c>
      <c r="G18" s="5">
        <f t="shared" si="1"/>
        <v>30</v>
      </c>
    </row>
    <row r="19" spans="2:7" x14ac:dyDescent="0.25">
      <c r="D19" s="2"/>
    </row>
    <row r="20" spans="2:7" x14ac:dyDescent="0.25">
      <c r="D20" s="2"/>
    </row>
    <row r="21" spans="2:7" x14ac:dyDescent="0.25">
      <c r="D21" s="2"/>
    </row>
    <row r="22" spans="2:7" x14ac:dyDescent="0.25">
      <c r="B22" t="s">
        <v>10</v>
      </c>
      <c r="C22" t="s">
        <v>23</v>
      </c>
      <c r="D22" s="2">
        <v>25</v>
      </c>
      <c r="E22">
        <v>24</v>
      </c>
      <c r="F22">
        <v>12</v>
      </c>
      <c r="G22">
        <v>36</v>
      </c>
    </row>
    <row r="23" spans="2:7" x14ac:dyDescent="0.25">
      <c r="C23" t="s">
        <v>11</v>
      </c>
      <c r="D23" s="2">
        <v>36</v>
      </c>
      <c r="E23" s="2">
        <v>36</v>
      </c>
      <c r="F23" s="2">
        <v>36</v>
      </c>
      <c r="G23" s="2">
        <v>36</v>
      </c>
    </row>
    <row r="24" spans="2:7" x14ac:dyDescent="0.25">
      <c r="C24" s="3" t="s">
        <v>18</v>
      </c>
      <c r="D24" s="5">
        <f>+((D22/D23)*0.1)*100</f>
        <v>6.9444444444444446</v>
      </c>
      <c r="E24" s="5">
        <f t="shared" ref="E24:G24" si="2">+((E22/E23)*0.1)*100</f>
        <v>6.666666666666667</v>
      </c>
      <c r="F24" s="5">
        <f t="shared" si="2"/>
        <v>3.3333333333333335</v>
      </c>
      <c r="G24" s="5">
        <f t="shared" si="2"/>
        <v>10</v>
      </c>
    </row>
    <row r="25" spans="2:7" x14ac:dyDescent="0.25">
      <c r="D25" s="2"/>
    </row>
    <row r="26" spans="2:7" x14ac:dyDescent="0.25">
      <c r="D26" s="2"/>
    </row>
    <row r="27" spans="2:7" x14ac:dyDescent="0.25">
      <c r="D27" s="2"/>
    </row>
    <row r="28" spans="2:7" x14ac:dyDescent="0.25">
      <c r="B28" t="s">
        <v>12</v>
      </c>
      <c r="C28" t="s">
        <v>15</v>
      </c>
      <c r="D28" s="2">
        <v>3</v>
      </c>
      <c r="E28">
        <v>7</v>
      </c>
      <c r="F28">
        <v>10</v>
      </c>
      <c r="G28">
        <v>6</v>
      </c>
    </row>
    <row r="29" spans="2:7" x14ac:dyDescent="0.25">
      <c r="C29" t="s">
        <v>16</v>
      </c>
      <c r="D29" s="2">
        <v>3</v>
      </c>
      <c r="E29" s="2">
        <v>3</v>
      </c>
      <c r="F29" s="2">
        <v>3</v>
      </c>
      <c r="G29" s="2">
        <v>3</v>
      </c>
    </row>
    <row r="30" spans="2:7" x14ac:dyDescent="0.25">
      <c r="C30" s="3" t="s">
        <v>17</v>
      </c>
      <c r="D30" s="4">
        <f>+((D29/D28)*0.1)*100</f>
        <v>10</v>
      </c>
      <c r="E30" s="5">
        <f t="shared" ref="E30:G30" si="3">+((E29/E28)*0.1)*100</f>
        <v>4.2857142857142856</v>
      </c>
      <c r="F30" s="4">
        <f t="shared" si="3"/>
        <v>3</v>
      </c>
      <c r="G30" s="4">
        <f t="shared" si="3"/>
        <v>5</v>
      </c>
    </row>
    <row r="31" spans="2:7" x14ac:dyDescent="0.25">
      <c r="D31" s="1"/>
    </row>
    <row r="32" spans="2:7" x14ac:dyDescent="0.25">
      <c r="D32" s="1"/>
    </row>
    <row r="33" spans="2:7" x14ac:dyDescent="0.25">
      <c r="D33" s="1"/>
    </row>
    <row r="34" spans="2:7" x14ac:dyDescent="0.25">
      <c r="D34" s="1"/>
    </row>
    <row r="36" spans="2:7" x14ac:dyDescent="0.25">
      <c r="B36" s="6" t="s">
        <v>13</v>
      </c>
      <c r="C36" s="6" t="s">
        <v>19</v>
      </c>
      <c r="D36" s="7">
        <f>+D10+D18+D24+D30</f>
        <v>82.766570382330158</v>
      </c>
      <c r="E36" s="7">
        <f>+E10+E18+E24+E30</f>
        <v>50.952380952380949</v>
      </c>
      <c r="F36" s="7">
        <f>+F10+F18+F24+F30</f>
        <v>75.814066834592765</v>
      </c>
      <c r="G36" s="7">
        <f>+G10+G18+G24+G30</f>
        <v>77.972705476348409</v>
      </c>
    </row>
    <row r="37" spans="2:7" x14ac:dyDescent="0.25">
      <c r="B3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GERMAN PLAZA PLAZA</dc:creator>
  <cp:lastModifiedBy>GERMAN PLAZA PLAZA</cp:lastModifiedBy>
  <dcterms:created xsi:type="dcterms:W3CDTF">2026-06-11T20:40:01Z</dcterms:created>
  <dcterms:modified xsi:type="dcterms:W3CDTF">2026-06-12T12:25:03Z</dcterms:modified>
</cp:coreProperties>
</file>