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chile-my.sharepoint.com/personal/melanie_isla_uchile_cl/Documents/Escritorio/5802381-4027GMTI - PISO 7 IEI/"/>
    </mc:Choice>
  </mc:AlternateContent>
  <xr:revisionPtr revIDLastSave="6" documentId="13_ncr:1_{35A82126-AFDF-4196-8EED-A24E8519C18E}" xr6:coauthVersionLast="47" xr6:coauthVersionMax="47" xr10:uidLastSave="{0D3160EC-A74D-436B-BF05-36BE076DA42E}"/>
  <bookViews>
    <workbookView xWindow="-13875" yWindow="1440" windowWidth="13920" windowHeight="10830" xr2:uid="{00000000-000D-0000-FFFF-FFFF00000000}"/>
  </bookViews>
  <sheets>
    <sheet name="RESU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oSEDiys2rIqbxxqriKJp6cVwyBx1hATxQuS+j3Bn5Sw="/>
    </ext>
  </extLst>
</workbook>
</file>

<file path=xl/calcChain.xml><?xml version="1.0" encoding="utf-8"?>
<calcChain xmlns="http://schemas.openxmlformats.org/spreadsheetml/2006/main">
  <c r="G29" i="1" l="1"/>
  <c r="O3" i="1" l="1"/>
  <c r="L3" i="1"/>
  <c r="R3" i="1"/>
  <c r="I3" i="1"/>
  <c r="U3" i="1" l="1"/>
  <c r="D3" i="1"/>
  <c r="E3" i="1" s="1"/>
  <c r="V3" i="1" l="1"/>
</calcChain>
</file>

<file path=xl/sharedStrings.xml><?xml version="1.0" encoding="utf-8"?>
<sst xmlns="http://schemas.openxmlformats.org/spreadsheetml/2006/main" count="51" uniqueCount="40">
  <si>
    <t xml:space="preserve">Proveedor </t>
  </si>
  <si>
    <t>Propuesta económica (40%) IVA Incluido</t>
  </si>
  <si>
    <t>Puntaje</t>
  </si>
  <si>
    <t>%</t>
  </si>
  <si>
    <t>Especificaciones técnicas (EETT) (30%)</t>
  </si>
  <si>
    <t>Comentarios CUMPLE/NO CUMPLE</t>
  </si>
  <si>
    <t>Cumplimiento de requisitos formales (5%)</t>
  </si>
  <si>
    <t>Garantía (15%)</t>
  </si>
  <si>
    <t>PUNTAJE TOTAL</t>
  </si>
  <si>
    <t>Detalle de la oferta en hoja de excel.</t>
  </si>
  <si>
    <t xml:space="preserve">PRESUPUESTO ESTIMADO TOTAL </t>
  </si>
  <si>
    <t>INTERGROUPE S.A.</t>
  </si>
  <si>
    <t>Plazo de entrega (6%)</t>
  </si>
  <si>
    <t>Plazo de armado e instalación (4%)</t>
  </si>
  <si>
    <t>35 días</t>
  </si>
  <si>
    <t>2 días</t>
  </si>
  <si>
    <t>72 meses</t>
  </si>
  <si>
    <t>Cumple</t>
  </si>
  <si>
    <t>PRODUCTO</t>
  </si>
  <si>
    <t>ESCRITORIO EN ELE 180x155x75H</t>
  </si>
  <si>
    <t>ESCRITORIO RECTO 180x75x75H</t>
  </si>
  <si>
    <t>ESCRITORIO RECTO 160x75x75H</t>
  </si>
  <si>
    <t>CAJONERA MÓVIL 3 CAJONES 42X45X55H</t>
  </si>
  <si>
    <t>GABINETE BAJO 3 PUESTRAS MÁS BIBLIOTECA ABIERTA 120x40x200H</t>
  </si>
  <si>
    <t>MESA COMEDOR 140x80x75H</t>
  </si>
  <si>
    <t>SILLA OPERATIVA</t>
  </si>
  <si>
    <t>SILLA MINIMAL</t>
  </si>
  <si>
    <t>POUF TRUFA  SINGLE</t>
  </si>
  <si>
    <t>POUF TRUFA DOBLE</t>
  </si>
  <si>
    <t>MESA RECTA PARA BIBLIOTECA 200X120X75H</t>
  </si>
  <si>
    <t>MESA RECTA PARA BIBLIOTECA 200x120x75H</t>
  </si>
  <si>
    <t>ESCRITORIO EN ELE 160X175X75H</t>
  </si>
  <si>
    <t>MESA RECTA 160X100X75H</t>
  </si>
  <si>
    <t>GABINETES H90 2 PUERTAS 75X45X90H</t>
  </si>
  <si>
    <t>ESTANTERIA MECANO 1000X450X2000H MM</t>
  </si>
  <si>
    <t>SILLON WALLY</t>
  </si>
  <si>
    <t>MESA MAO 40x55x64,5H</t>
  </si>
  <si>
    <t>POUF DIÁMETRO 60X45H</t>
  </si>
  <si>
    <t>PUNTAJE (3 pts. c/u)</t>
  </si>
  <si>
    <t>Presenta muestras: Cumple.  Las fichas técnicas presentadas cumplen satisfactoriamente con los requisitos establecidos.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</si>
</sst>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9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0"/>
      <color theme="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scheme val="minor"/>
    </font>
    <font>
      <sz val="1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1F4E79"/>
        <bgColor indexed="64"/>
      </patternFill>
    </fill>
    <fill>
      <patternFill patternType="solid">
        <fgColor rgb="FF314B6E"/>
        <bgColor rgb="FF2F549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2" fontId="1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14B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7"/>
  <sheetViews>
    <sheetView showGridLines="0" tabSelected="1" workbookViewId="0">
      <selection activeCell="C3" sqref="C3"/>
    </sheetView>
  </sheetViews>
  <sheetFormatPr baseColWidth="10" defaultColWidth="14.42578125" defaultRowHeight="15" x14ac:dyDescent="0.25"/>
  <cols>
    <col min="1" max="1" width="2.7109375" customWidth="1"/>
    <col min="2" max="2" width="15" bestFit="1" customWidth="1"/>
    <col min="3" max="3" width="13" customWidth="1"/>
    <col min="4" max="4" width="7" customWidth="1"/>
    <col min="5" max="5" width="4.28515625" bestFit="1" customWidth="1"/>
    <col min="6" max="6" width="18.42578125" bestFit="1" customWidth="1"/>
    <col min="7" max="7" width="25.7109375" customWidth="1"/>
    <col min="8" max="8" width="7" customWidth="1"/>
    <col min="9" max="9" width="4.28515625" bestFit="1" customWidth="1"/>
    <col min="10" max="10" width="14.140625" customWidth="1"/>
    <col min="11" max="11" width="7" bestFit="1" customWidth="1"/>
    <col min="12" max="12" width="3.28515625" bestFit="1" customWidth="1"/>
    <col min="13" max="13" width="13.42578125" customWidth="1"/>
    <col min="14" max="14" width="7" bestFit="1" customWidth="1"/>
    <col min="15" max="15" width="3.28515625" bestFit="1" customWidth="1"/>
    <col min="16" max="16" width="8.28515625" bestFit="1" customWidth="1"/>
    <col min="17" max="17" width="7" bestFit="1" customWidth="1"/>
    <col min="18" max="18" width="4.28515625" bestFit="1" customWidth="1"/>
    <col min="19" max="19" width="12.7109375" customWidth="1"/>
    <col min="20" max="20" width="7" customWidth="1"/>
    <col min="21" max="21" width="3.28515625" customWidth="1"/>
    <col min="22" max="22" width="9" customWidth="1"/>
    <col min="23" max="29" width="10.85546875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51" x14ac:dyDescent="0.25">
      <c r="A2" s="1"/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2</v>
      </c>
      <c r="I2" s="16" t="s">
        <v>3</v>
      </c>
      <c r="J2" s="16" t="s">
        <v>12</v>
      </c>
      <c r="K2" s="16" t="s">
        <v>2</v>
      </c>
      <c r="L2" s="16" t="s">
        <v>3</v>
      </c>
      <c r="M2" s="16" t="s">
        <v>13</v>
      </c>
      <c r="N2" s="16" t="s">
        <v>2</v>
      </c>
      <c r="O2" s="16" t="s">
        <v>3</v>
      </c>
      <c r="P2" s="16" t="s">
        <v>7</v>
      </c>
      <c r="Q2" s="16" t="s">
        <v>2</v>
      </c>
      <c r="R2" s="16" t="s">
        <v>3</v>
      </c>
      <c r="S2" s="16" t="s">
        <v>6</v>
      </c>
      <c r="T2" s="16" t="s">
        <v>2</v>
      </c>
      <c r="U2" s="16" t="s">
        <v>3</v>
      </c>
      <c r="V2" s="16" t="s">
        <v>8</v>
      </c>
      <c r="W2" s="1"/>
      <c r="X2" s="1"/>
      <c r="Y2" s="1"/>
      <c r="Z2" s="1"/>
      <c r="AA2" s="1"/>
      <c r="AB2" s="1"/>
      <c r="AC2" s="1"/>
    </row>
    <row r="3" spans="1:29" ht="63.75" x14ac:dyDescent="0.25">
      <c r="A3" s="1"/>
      <c r="B3" s="4" t="s">
        <v>11</v>
      </c>
      <c r="C3" s="5">
        <v>58636341</v>
      </c>
      <c r="D3" s="6">
        <f>((MIN($C$3:$C$3)/C3)*100)</f>
        <v>100</v>
      </c>
      <c r="E3" s="9">
        <f>D3*0.004</f>
        <v>0.4</v>
      </c>
      <c r="F3" s="7" t="s">
        <v>9</v>
      </c>
      <c r="G3" s="8" t="s">
        <v>39</v>
      </c>
      <c r="H3" s="6">
        <v>100</v>
      </c>
      <c r="I3" s="9">
        <f>H3*0.003</f>
        <v>0.3</v>
      </c>
      <c r="J3" s="10" t="s">
        <v>14</v>
      </c>
      <c r="K3" s="6">
        <v>100</v>
      </c>
      <c r="L3" s="9">
        <f>K3*0.0006</f>
        <v>0.06</v>
      </c>
      <c r="M3" s="14" t="s">
        <v>15</v>
      </c>
      <c r="N3" s="12">
        <v>100</v>
      </c>
      <c r="O3" s="9">
        <f>N3*0.0004</f>
        <v>0.04</v>
      </c>
      <c r="P3" s="6" t="s">
        <v>16</v>
      </c>
      <c r="Q3" s="6">
        <v>100</v>
      </c>
      <c r="R3" s="9">
        <f>Q3*0.0015</f>
        <v>0.15</v>
      </c>
      <c r="S3" s="13" t="s">
        <v>17</v>
      </c>
      <c r="T3" s="6">
        <v>100</v>
      </c>
      <c r="U3" s="9">
        <f>T3*0.0005</f>
        <v>0.05</v>
      </c>
      <c r="V3" s="11">
        <f>E3+I3+L3+O3+R3+U3</f>
        <v>1</v>
      </c>
      <c r="W3" s="1"/>
      <c r="X3" s="1"/>
      <c r="Y3" s="1"/>
      <c r="Z3" s="1"/>
      <c r="AA3" s="1"/>
      <c r="AB3" s="1"/>
      <c r="AC3" s="1"/>
    </row>
    <row r="4" spans="1:29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thickBot="1" x14ac:dyDescent="0.3">
      <c r="A5" s="1"/>
      <c r="B5" s="1"/>
      <c r="C5" s="20" t="s">
        <v>10</v>
      </c>
      <c r="D5" s="21"/>
      <c r="E5" s="21"/>
      <c r="F5" s="21"/>
      <c r="G5" s="17">
        <v>69000000</v>
      </c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1"/>
      <c r="B6" s="1"/>
      <c r="C6" s="1"/>
      <c r="D6" s="1"/>
      <c r="E6" s="1"/>
      <c r="F6" s="1"/>
      <c r="G6" s="1"/>
      <c r="H6" s="1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"/>
      <c r="B7" s="1"/>
      <c r="C7" s="1"/>
      <c r="D7" s="1"/>
      <c r="E7" s="1"/>
      <c r="F7" s="1"/>
      <c r="G7" s="1"/>
      <c r="H7" s="1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1"/>
      <c r="B8" s="19" t="s">
        <v>18</v>
      </c>
      <c r="C8" s="19"/>
      <c r="D8" s="19"/>
      <c r="E8" s="19"/>
      <c r="F8" s="19"/>
      <c r="G8" s="15" t="s">
        <v>38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"/>
      <c r="B9" s="18" t="s">
        <v>19</v>
      </c>
      <c r="C9" s="18"/>
      <c r="D9" s="18"/>
      <c r="E9" s="18"/>
      <c r="F9" s="18"/>
      <c r="G9" s="6">
        <v>3</v>
      </c>
      <c r="H9" s="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5">
      <c r="A10" s="1"/>
      <c r="B10" s="18" t="s">
        <v>20</v>
      </c>
      <c r="C10" s="18"/>
      <c r="D10" s="18"/>
      <c r="E10" s="18"/>
      <c r="F10" s="18"/>
      <c r="G10" s="6">
        <v>3</v>
      </c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18" t="s">
        <v>21</v>
      </c>
      <c r="C11" s="18"/>
      <c r="D11" s="18"/>
      <c r="E11" s="18"/>
      <c r="F11" s="18"/>
      <c r="G11" s="6">
        <v>3</v>
      </c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1"/>
      <c r="B12" s="18" t="s">
        <v>22</v>
      </c>
      <c r="C12" s="18"/>
      <c r="D12" s="18"/>
      <c r="E12" s="18"/>
      <c r="F12" s="18"/>
      <c r="G12" s="6">
        <v>3</v>
      </c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1"/>
      <c r="B13" s="18" t="s">
        <v>23</v>
      </c>
      <c r="C13" s="18"/>
      <c r="D13" s="18"/>
      <c r="E13" s="18"/>
      <c r="F13" s="18"/>
      <c r="G13" s="6">
        <v>3</v>
      </c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1"/>
      <c r="B14" s="18" t="s">
        <v>24</v>
      </c>
      <c r="C14" s="18"/>
      <c r="D14" s="18"/>
      <c r="E14" s="18"/>
      <c r="F14" s="18"/>
      <c r="G14" s="6">
        <v>3</v>
      </c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s="1"/>
      <c r="B15" s="18" t="s">
        <v>25</v>
      </c>
      <c r="C15" s="18"/>
      <c r="D15" s="18"/>
      <c r="E15" s="18"/>
      <c r="F15" s="18"/>
      <c r="G15" s="6">
        <v>3</v>
      </c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8" t="s">
        <v>26</v>
      </c>
      <c r="C16" s="18"/>
      <c r="D16" s="18"/>
      <c r="E16" s="18"/>
      <c r="F16" s="18"/>
      <c r="G16" s="6">
        <v>3</v>
      </c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8" t="s">
        <v>27</v>
      </c>
      <c r="C17" s="18"/>
      <c r="D17" s="18"/>
      <c r="E17" s="18"/>
      <c r="F17" s="18"/>
      <c r="G17" s="6">
        <v>3</v>
      </c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8" t="s">
        <v>28</v>
      </c>
      <c r="C18" s="18"/>
      <c r="D18" s="18"/>
      <c r="E18" s="18"/>
      <c r="F18" s="18"/>
      <c r="G18" s="6">
        <v>3</v>
      </c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8" t="s">
        <v>29</v>
      </c>
      <c r="C19" s="18"/>
      <c r="D19" s="18"/>
      <c r="E19" s="18"/>
      <c r="F19" s="18"/>
      <c r="G19" s="6">
        <v>3</v>
      </c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8" t="s">
        <v>30</v>
      </c>
      <c r="C20" s="18"/>
      <c r="D20" s="18"/>
      <c r="E20" s="18"/>
      <c r="F20" s="18"/>
      <c r="G20" s="6">
        <v>3</v>
      </c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8" t="s">
        <v>29</v>
      </c>
      <c r="C21" s="18"/>
      <c r="D21" s="18"/>
      <c r="E21" s="18"/>
      <c r="F21" s="18"/>
      <c r="G21" s="6">
        <v>3</v>
      </c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8" t="s">
        <v>31</v>
      </c>
      <c r="C22" s="18"/>
      <c r="D22" s="18"/>
      <c r="E22" s="18"/>
      <c r="F22" s="18"/>
      <c r="G22" s="6">
        <v>3</v>
      </c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8" t="s">
        <v>32</v>
      </c>
      <c r="C23" s="18"/>
      <c r="D23" s="18"/>
      <c r="E23" s="18"/>
      <c r="F23" s="18"/>
      <c r="G23" s="6">
        <v>3</v>
      </c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8" t="s">
        <v>33</v>
      </c>
      <c r="C24" s="18"/>
      <c r="D24" s="18"/>
      <c r="E24" s="18"/>
      <c r="F24" s="18"/>
      <c r="G24" s="6">
        <v>3</v>
      </c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8" t="s">
        <v>34</v>
      </c>
      <c r="C25" s="18"/>
      <c r="D25" s="18"/>
      <c r="E25" s="18"/>
      <c r="F25" s="18"/>
      <c r="G25" s="6">
        <v>3</v>
      </c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8" t="s">
        <v>35</v>
      </c>
      <c r="C26" s="18"/>
      <c r="D26" s="18"/>
      <c r="E26" s="18"/>
      <c r="F26" s="18"/>
      <c r="G26" s="6">
        <v>3</v>
      </c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8" t="s">
        <v>36</v>
      </c>
      <c r="C27" s="18"/>
      <c r="D27" s="18"/>
      <c r="E27" s="18"/>
      <c r="F27" s="18"/>
      <c r="G27" s="6">
        <v>3</v>
      </c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8" t="s">
        <v>37</v>
      </c>
      <c r="C28" s="18"/>
      <c r="D28" s="18"/>
      <c r="E28" s="18"/>
      <c r="F28" s="18"/>
      <c r="G28" s="6">
        <v>3</v>
      </c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6">
        <f>SUM(G9:G28)</f>
        <v>60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</sheetData>
  <mergeCells count="22">
    <mergeCell ref="C5:F5"/>
    <mergeCell ref="B27:F27"/>
    <mergeCell ref="B28:F28"/>
    <mergeCell ref="B22:F22"/>
    <mergeCell ref="B23:F23"/>
    <mergeCell ref="B24:F24"/>
    <mergeCell ref="B25:F25"/>
    <mergeCell ref="B26:F26"/>
    <mergeCell ref="B17:F17"/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8:F8"/>
    <mergeCell ref="B9:F9"/>
    <mergeCell ref="B10:F10"/>
    <mergeCell ref="B11:F1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Idígoras Silva (katherine.idigoras)</dc:creator>
  <cp:lastModifiedBy>Melanie Fernanda Isla Hernández (melanie.isla)</cp:lastModifiedBy>
  <dcterms:created xsi:type="dcterms:W3CDTF">2024-06-03T20:04:06Z</dcterms:created>
  <dcterms:modified xsi:type="dcterms:W3CDTF">2026-04-13T16:31:26Z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0x0101005271E63E06CCB84E9A1A345715DC9A80</vt:lpwstr>
  </property>
</Properties>
</file>