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Melan\Downloads\"/>
    </mc:Choice>
  </mc:AlternateContent>
  <xr:revisionPtr revIDLastSave="0" documentId="13_ncr:1_{3450DFA7-3F72-404F-9D67-82B0D8D43B66}" xr6:coauthVersionLast="47" xr6:coauthVersionMax="47" xr10:uidLastSave="{00000000-0000-0000-0000-000000000000}"/>
  <bookViews>
    <workbookView xWindow="-108" yWindow="-108" windowWidth="23256" windowHeight="12456" xr2:uid="{00000000-000D-0000-FFFF-FFFF00000000}"/>
  </bookViews>
  <sheets>
    <sheet name="RESUMEN" sheetId="1" r:id="rId1"/>
    <sheet name="LEFI" sheetId="13" r:id="rId2"/>
    <sheet name="BODEGA" sheetId="1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E4" i="1" s="1"/>
  <c r="D3" i="1"/>
  <c r="E3" i="1" s="1"/>
  <c r="I4" i="1"/>
  <c r="L4" i="1"/>
  <c r="O4" i="1"/>
  <c r="R4" i="1"/>
  <c r="S4" i="1" l="1"/>
  <c r="I3" i="1"/>
  <c r="L3" i="1"/>
  <c r="R3" i="1"/>
  <c r="O3" i="1"/>
  <c r="S3" i="1" l="1"/>
</calcChain>
</file>

<file path=xl/sharedStrings.xml><?xml version="1.0" encoding="utf-8"?>
<sst xmlns="http://schemas.openxmlformats.org/spreadsheetml/2006/main" count="62" uniqueCount="40">
  <si>
    <t xml:space="preserve">Proveedor </t>
  </si>
  <si>
    <t>Plazo de entrega (10%)</t>
  </si>
  <si>
    <t>Cumplimiento de requisitos formales (5%)</t>
  </si>
  <si>
    <t>PROVEEDOR</t>
  </si>
  <si>
    <t>SOLICITADO</t>
  </si>
  <si>
    <t>Propuesta económica (40%) IVA Incluido</t>
  </si>
  <si>
    <t>%</t>
  </si>
  <si>
    <t xml:space="preserve">PRESUPUESTO ESTIMADO TOTAL </t>
  </si>
  <si>
    <t>Puntaje</t>
  </si>
  <si>
    <t>PUNTAJE TOTAL</t>
  </si>
  <si>
    <t>Comentarios CUMPLE/NO CUMPLE</t>
  </si>
  <si>
    <t>Especificaciones técnicas (EETT) (30%)</t>
  </si>
  <si>
    <t>Garantía (15%)</t>
  </si>
  <si>
    <t>PRODUCTO</t>
  </si>
  <si>
    <t>OBSERVACIÓN</t>
  </si>
  <si>
    <t>LEFI SPA</t>
  </si>
  <si>
    <t>BODEGA STOCK SPA</t>
  </si>
  <si>
    <t>PIZARRA BLANCA A MEDIDA CON CORREDER A 1,3 m x 6,00 m</t>
  </si>
  <si>
    <t>PIZARRA BLANCA A MEDIDA CON CORREDER A 1,3 m x 5,15 m</t>
  </si>
  <si>
    <t>PIZARRA BLANCA A MEDIDA CON CORREDER A 1,3 m x 5,50 m</t>
  </si>
  <si>
    <t>PIZARRA BLANCA A MEDIDA CON CORREDER A 1,3 m x 3,70 m</t>
  </si>
  <si>
    <t>5 días</t>
  </si>
  <si>
    <t>24 meses</t>
  </si>
  <si>
    <t>7 días</t>
  </si>
  <si>
    <t>Pizarra blanca 1,30 m x 6,00 m con pizarra corredera 2,20 m x 1,1 m. Estructura aluminio rectangular 50 x 100 negro. Debe incluir instalación a muro de hormigón.</t>
  </si>
  <si>
    <t>Pizarra blanca 1,30 m x 5,15 m con pizarra corredera 2,20 m x 1,1 m. Estructura aluminio rectangular 50 x 100 negro. Debe incluir instalación a muro de hormigón.</t>
  </si>
  <si>
    <t>Pizarra blanca 1,30 m x 5,50 m con pizarra corredera 2,20 m x 1,1 m. Estructura aluminio rectangular 50 x 100 negro. Debe incluir instalación a muro de hormigón.</t>
  </si>
  <si>
    <t>Pizarra blanca 1,30 m x 3,70 m con pizarra corredera 1,85 m x 1,1 m. Estructura aluminio rectangular 50 x 100 negro. Debe incluir instalación a muro de hormigón.</t>
  </si>
  <si>
    <t>PIZARRA BLANCA A MEDIDA CON CORREDER A 1,3 m x 6,00 m
Pizarra blanca 1,30 m x 6,00 m con pizarra corredera 2,20 m x 1,1 m.
Estructura aluminio rectangular 50 x 100 negro.
Con tapacanto pvc de 0.4mm
Fondo mdf de 9mm con formica blanca pizarra de 0.7mm de espesor
Pizarra móvil mdf de 9mm con formica blanca, cantos pvc de 0,4mm</t>
  </si>
  <si>
    <t>PIZARRA BLANCA A MEDIDA CON CORREDER A 1,3 m x 5,15 m
Pizarra blanca 1,30 m x 5,15 m con pizarra corredera 2,20 m x 1,1 m.
Con tapacanto pvc de 0.4mm
Fondo mdf de 9mm con formica blanca pizarra de 0.7mm de espesor
Pizarra móvil mdf de 9mm con formica blanca, cantos pvc de
0,4mmEstructura aluminio rectangular 50 x 100 negro.</t>
  </si>
  <si>
    <t>PIZARRA BLANCA A MEDIDA CON CORREDER A 1,3 m x 5,50 m
Pizarra blanca 1,30 m x 5,50 m con pizarra corredera 2,20 m x 1,1 m.
Estructura aluminio rectangular 50 x 100 negro.
Con tapacanto pvc de 0.4mm
Fondo mdf de 9mm con formica blanca pizarra de 0.7mm de espesor
Pizarra móvil mdf de 9mm con formica blanca, cantos pvc de 0,4mm</t>
  </si>
  <si>
    <t>PIZARRA BLANCA A MEDIDA CON CORREDER A 1,3 m x 3,70 m
Pizarra blanca 1,30 m x 3,70 m con pizarra corredera 1,85 m x 1,1 m.
Estructura aluminio rectangular 50 x 100 negro.
Con tapacanto pvc de 0.4mm
Fondo mdf de 9mm con formica blanca pizarra de 0.7mm de espesor
Pizarra móvil mdf de 9mm con formica blanca, cantos pvc de 0,4mm</t>
  </si>
  <si>
    <t>PIZARRA BLANCA CORREDERA
FONDO MDF 9MM ENCHAPE FORMALITA BLANCA PIZARRA ESTRUCTURA ALUMINIO 50 X 100 COLOR NEGRO, PUERTA CORREDERA EN ALUMINIO LINEA 2500 NEGRO RUEDAS Y TOPES FABRICACION A PEDIDO</t>
  </si>
  <si>
    <t>No cumple</t>
  </si>
  <si>
    <t>Detalle en cuadro de hojas excel adjuntas.</t>
  </si>
  <si>
    <t>Cumple con las especificaciones técnicas establecidas, pero no adjunta los formularios requeridos.</t>
  </si>
  <si>
    <t>Cumple con lo solicitado.</t>
  </si>
  <si>
    <t>Presenta muestra y cumple con lo solicitado.</t>
  </si>
  <si>
    <t>Cumple</t>
  </si>
  <si>
    <t>Presenta muestra; sin embargo, NO cumple con adjuntar los formularios solicitados.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</si>
</sst>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0_ ;_ &quot;$&quot;* \-#,##0_ ;_ &quot;$&quot;* &quot;-&quot;_ ;_ @_ "/>
    <numFmt numFmtId="41" formatCode="_ * #,##0_ ;_ * \-#,##0_ ;_ * &quot;-&quot;_ ;_ @_ "/>
    <numFmt numFmtId="164" formatCode="_ [$$-340A]* #,##0_ ;_ [$$-340A]* \-#,##0_ ;_ [$$-340A]* &quot;-&quot;??_ ;_ @_ "/>
  </numFmts>
  <fonts count="12"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b/>
      <sz val="11"/>
      <color rgb="FF006100"/>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0"/>
      <color theme="0"/>
      <name val="Calibri"/>
      <family val="2"/>
      <scheme val="minor"/>
    </font>
    <font>
      <b/>
      <sz val="10"/>
      <color rgb="FFFF0000"/>
      <name val="Calibri"/>
      <family val="2"/>
      <scheme val="minor"/>
    </font>
  </fonts>
  <fills count="7">
    <fill>
      <patternFill patternType="none"/>
    </fill>
    <fill>
      <patternFill patternType="gray125"/>
    </fill>
    <fill>
      <patternFill patternType="solid">
        <fgColor rgb="FFC6EFCE"/>
      </patternFill>
    </fill>
    <fill>
      <patternFill patternType="solid">
        <fgColor theme="5" tint="0.79998168889431442"/>
        <bgColor indexed="64"/>
      </patternFill>
    </fill>
    <fill>
      <patternFill patternType="solid">
        <fgColor rgb="FFFFFFFF"/>
        <bgColor indexed="64"/>
      </patternFill>
    </fill>
    <fill>
      <patternFill patternType="solid">
        <fgColor theme="4" tint="-0.249977111117893"/>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2" fontId="1" fillId="0" borderId="0" applyFont="0" applyFill="0" applyBorder="0" applyAlignment="0" applyProtection="0"/>
    <xf numFmtId="0" fontId="2" fillId="2" borderId="0" applyNumberFormat="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41">
    <xf numFmtId="0" fontId="0" fillId="0" borderId="0" xfId="0"/>
    <xf numFmtId="0" fontId="6" fillId="0" borderId="0" xfId="0" applyFont="1" applyAlignment="1">
      <alignment vertical="center" wrapText="1"/>
    </xf>
    <xf numFmtId="0" fontId="3" fillId="0" borderId="1" xfId="0" applyFont="1" applyBorder="1" applyAlignment="1">
      <alignment vertical="center" wrapText="1"/>
    </xf>
    <xf numFmtId="0" fontId="0" fillId="0" borderId="1" xfId="0" applyBorder="1" applyAlignment="1">
      <alignment horizontal="left" vertical="center" wrapText="1"/>
    </xf>
    <xf numFmtId="164" fontId="7" fillId="0" borderId="0" xfId="0" applyNumberFormat="1" applyFont="1" applyAlignment="1">
      <alignment vertical="center" wrapText="1"/>
    </xf>
    <xf numFmtId="164" fontId="7" fillId="3" borderId="4" xfId="0" applyNumberFormat="1" applyFont="1" applyFill="1" applyBorder="1" applyAlignment="1">
      <alignment vertical="center" wrapText="1"/>
    </xf>
    <xf numFmtId="0" fontId="4" fillId="2" borderId="1" xfId="2" applyFont="1" applyBorder="1" applyAlignment="1">
      <alignment horizontal="center" vertical="center" wrapText="1"/>
    </xf>
    <xf numFmtId="42" fontId="6" fillId="0" borderId="0" xfId="0" applyNumberFormat="1" applyFont="1" applyAlignment="1">
      <alignment vertical="center" wrapText="1"/>
    </xf>
    <xf numFmtId="0" fontId="10" fillId="5" borderId="1" xfId="0" applyFont="1" applyFill="1" applyBorder="1" applyAlignment="1">
      <alignment horizontal="center" vertical="center" wrapText="1"/>
    </xf>
    <xf numFmtId="0" fontId="9" fillId="4" borderId="1" xfId="0" applyFont="1" applyFill="1" applyBorder="1" applyAlignment="1">
      <alignment vertical="center" wrapText="1"/>
    </xf>
    <xf numFmtId="10" fontId="6" fillId="0" borderId="1" xfId="4"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4" applyNumberFormat="1" applyFont="1" applyBorder="1" applyAlignment="1">
      <alignment horizontal="center" vertical="center" wrapText="1"/>
    </xf>
    <xf numFmtId="9" fontId="6" fillId="0" borderId="1" xfId="4"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10" fontId="7" fillId="0" borderId="1" xfId="0" applyNumberFormat="1" applyFont="1" applyBorder="1" applyAlignment="1">
      <alignment horizontal="center" vertical="center" wrapText="1"/>
    </xf>
    <xf numFmtId="42" fontId="6" fillId="0" borderId="0" xfId="1" applyFont="1" applyAlignment="1">
      <alignment vertical="center" wrapText="1"/>
    </xf>
    <xf numFmtId="2" fontId="6" fillId="0" borderId="1" xfId="3" applyNumberFormat="1" applyFont="1" applyBorder="1" applyAlignment="1">
      <alignment horizontal="center" vertical="center" wrapText="1"/>
    </xf>
    <xf numFmtId="9" fontId="11" fillId="0" borderId="1" xfId="4" applyFont="1" applyBorder="1" applyAlignment="1">
      <alignment vertical="center" wrapText="1"/>
    </xf>
    <xf numFmtId="0" fontId="11" fillId="0" borderId="1" xfId="0" applyFont="1" applyBorder="1" applyAlignment="1">
      <alignment horizontal="center" vertical="center" wrapText="1"/>
    </xf>
    <xf numFmtId="42" fontId="8" fillId="0" borderId="1" xfId="1" applyFont="1" applyBorder="1" applyAlignment="1">
      <alignment horizontal="center" vertical="center" wrapText="1"/>
    </xf>
    <xf numFmtId="0" fontId="9" fillId="6" borderId="1" xfId="0" applyFont="1" applyFill="1" applyBorder="1" applyAlignment="1">
      <alignment vertical="center" wrapText="1"/>
    </xf>
    <xf numFmtId="42" fontId="8" fillId="6" borderId="1" xfId="1" applyFont="1" applyFill="1" applyBorder="1" applyAlignment="1">
      <alignment horizontal="center" vertical="center" wrapText="1"/>
    </xf>
    <xf numFmtId="2" fontId="6" fillId="6" borderId="1" xfId="3" applyNumberFormat="1" applyFont="1" applyFill="1" applyBorder="1" applyAlignment="1">
      <alignment horizontal="center" vertical="center" wrapText="1"/>
    </xf>
    <xf numFmtId="10" fontId="6" fillId="6" borderId="1" xfId="4" applyNumberFormat="1" applyFont="1" applyFill="1" applyBorder="1" applyAlignment="1">
      <alignment horizontal="center" vertical="center" wrapText="1"/>
    </xf>
    <xf numFmtId="0" fontId="8" fillId="6" borderId="1" xfId="0" applyFont="1" applyFill="1" applyBorder="1" applyAlignment="1">
      <alignment vertical="center" wrapText="1"/>
    </xf>
    <xf numFmtId="9" fontId="8" fillId="6" borderId="1" xfId="4" applyFont="1" applyFill="1" applyBorder="1" applyAlignment="1">
      <alignment vertical="center" wrapText="1"/>
    </xf>
    <xf numFmtId="0" fontId="8" fillId="6" borderId="1" xfId="4" applyNumberFormat="1" applyFont="1" applyFill="1" applyBorder="1" applyAlignment="1">
      <alignment horizontal="center" vertical="center" wrapText="1"/>
    </xf>
    <xf numFmtId="9" fontId="6" fillId="6" borderId="1" xfId="4"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9" fontId="6" fillId="6" borderId="1" xfId="0" applyNumberFormat="1" applyFont="1" applyFill="1" applyBorder="1" applyAlignment="1">
      <alignment horizontal="center" vertical="center" wrapText="1"/>
    </xf>
    <xf numFmtId="10" fontId="7" fillId="6" borderId="1" xfId="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xf>
  </cellXfs>
  <cellStyles count="5">
    <cellStyle name="Bueno" xfId="2" builtinId="26"/>
    <cellStyle name="Millares [0]" xfId="3" builtinId="6"/>
    <cellStyle name="Moneda [0]" xfId="1" builtinId="7"/>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9"/>
  <sheetViews>
    <sheetView showGridLines="0" tabSelected="1" workbookViewId="0">
      <selection activeCell="N8" sqref="N7:N8"/>
    </sheetView>
  </sheetViews>
  <sheetFormatPr baseColWidth="10" defaultColWidth="10.88671875" defaultRowHeight="13.8" x14ac:dyDescent="0.3"/>
  <cols>
    <col min="1" max="1" width="1.77734375" style="1" customWidth="1"/>
    <col min="2" max="2" width="13" style="1" customWidth="1"/>
    <col min="3" max="3" width="10.77734375" style="1" bestFit="1" customWidth="1"/>
    <col min="4" max="4" width="7" style="1" bestFit="1" customWidth="1"/>
    <col min="5" max="5" width="6.77734375" style="1" bestFit="1" customWidth="1"/>
    <col min="6" max="6" width="13.5546875" style="1" customWidth="1"/>
    <col min="7" max="7" width="26.44140625" style="1" bestFit="1" customWidth="1"/>
    <col min="8" max="8" width="7" style="1" bestFit="1" customWidth="1"/>
    <col min="9" max="9" width="4.33203125" style="1" bestFit="1" customWidth="1"/>
    <col min="10" max="10" width="7.5546875" style="1" bestFit="1" customWidth="1"/>
    <col min="11" max="11" width="7" style="1" bestFit="1" customWidth="1"/>
    <col min="12" max="12" width="4.33203125" style="1" bestFit="1" customWidth="1"/>
    <col min="13" max="13" width="12.109375" style="1" bestFit="1" customWidth="1"/>
    <col min="14" max="14" width="7.109375" style="1" customWidth="1"/>
    <col min="15" max="15" width="3.33203125" style="1" bestFit="1" customWidth="1"/>
    <col min="16" max="16" width="8.33203125" style="1" bestFit="1" customWidth="1"/>
    <col min="17" max="17" width="7" style="1" bestFit="1" customWidth="1"/>
    <col min="18" max="18" width="4.33203125" style="1" bestFit="1" customWidth="1"/>
    <col min="19" max="19" width="8" style="1" bestFit="1" customWidth="1"/>
    <col min="20" max="16384" width="10.88671875" style="1"/>
  </cols>
  <sheetData>
    <row r="2" spans="2:19" ht="55.2" x14ac:dyDescent="0.3">
      <c r="B2" s="8" t="s">
        <v>0</v>
      </c>
      <c r="C2" s="8" t="s">
        <v>5</v>
      </c>
      <c r="D2" s="8" t="s">
        <v>8</v>
      </c>
      <c r="E2" s="8" t="s">
        <v>6</v>
      </c>
      <c r="F2" s="8" t="s">
        <v>11</v>
      </c>
      <c r="G2" s="8" t="s">
        <v>10</v>
      </c>
      <c r="H2" s="8" t="s">
        <v>8</v>
      </c>
      <c r="I2" s="8" t="s">
        <v>6</v>
      </c>
      <c r="J2" s="8" t="s">
        <v>1</v>
      </c>
      <c r="K2" s="8" t="s">
        <v>8</v>
      </c>
      <c r="L2" s="8" t="s">
        <v>6</v>
      </c>
      <c r="M2" s="8" t="s">
        <v>2</v>
      </c>
      <c r="N2" s="8" t="s">
        <v>8</v>
      </c>
      <c r="O2" s="8" t="s">
        <v>6</v>
      </c>
      <c r="P2" s="8" t="s">
        <v>12</v>
      </c>
      <c r="Q2" s="8" t="s">
        <v>8</v>
      </c>
      <c r="R2" s="8" t="s">
        <v>6</v>
      </c>
      <c r="S2" s="8" t="s">
        <v>9</v>
      </c>
    </row>
    <row r="3" spans="2:19" ht="41.4" x14ac:dyDescent="0.3">
      <c r="B3" s="9" t="s">
        <v>15</v>
      </c>
      <c r="C3" s="22">
        <v>9031972</v>
      </c>
      <c r="D3" s="19">
        <f>((MIN($C$3:$C$4)/C3)*100)</f>
        <v>93.908683507876248</v>
      </c>
      <c r="E3" s="10">
        <f>D3*0.004</f>
        <v>0.37563473403150499</v>
      </c>
      <c r="F3" s="11" t="s">
        <v>34</v>
      </c>
      <c r="G3" s="20" t="s">
        <v>39</v>
      </c>
      <c r="H3" s="12">
        <v>0</v>
      </c>
      <c r="I3" s="13">
        <f t="shared" ref="I3" si="0">H3*0.003</f>
        <v>0</v>
      </c>
      <c r="J3" s="14" t="s">
        <v>21</v>
      </c>
      <c r="K3" s="15">
        <v>100</v>
      </c>
      <c r="L3" s="13">
        <f t="shared" ref="L3" si="1">K3*0.001</f>
        <v>0.1</v>
      </c>
      <c r="M3" s="21" t="s">
        <v>33</v>
      </c>
      <c r="N3" s="15">
        <v>0</v>
      </c>
      <c r="O3" s="16">
        <f t="shared" ref="O3" si="2">N3*0.0005</f>
        <v>0</v>
      </c>
      <c r="P3" s="15" t="s">
        <v>22</v>
      </c>
      <c r="Q3" s="15">
        <v>100</v>
      </c>
      <c r="R3" s="16">
        <f t="shared" ref="R3" si="3">Q3*0.0015</f>
        <v>0.15</v>
      </c>
      <c r="S3" s="17">
        <f t="shared" ref="S3:S4" si="4">SUM(E3+L3+R3+O3+I3)</f>
        <v>0.62563473403150505</v>
      </c>
    </row>
    <row r="4" spans="2:19" ht="41.4" x14ac:dyDescent="0.3">
      <c r="B4" s="23" t="s">
        <v>16</v>
      </c>
      <c r="C4" s="24">
        <v>8481806</v>
      </c>
      <c r="D4" s="25">
        <f>((MIN($C$3:$C$4)/C4)*100)</f>
        <v>100</v>
      </c>
      <c r="E4" s="26">
        <f t="shared" ref="E4" si="5">D4*0.004</f>
        <v>0.4</v>
      </c>
      <c r="F4" s="27" t="s">
        <v>34</v>
      </c>
      <c r="G4" s="28" t="s">
        <v>37</v>
      </c>
      <c r="H4" s="29">
        <v>100</v>
      </c>
      <c r="I4" s="30">
        <f t="shared" ref="I4" si="6">H4*0.003</f>
        <v>0.3</v>
      </c>
      <c r="J4" s="31" t="s">
        <v>23</v>
      </c>
      <c r="K4" s="32">
        <v>100</v>
      </c>
      <c r="L4" s="30">
        <f t="shared" ref="L4" si="7">K4*0.001</f>
        <v>0.1</v>
      </c>
      <c r="M4" s="32" t="s">
        <v>38</v>
      </c>
      <c r="N4" s="32">
        <v>100</v>
      </c>
      <c r="O4" s="33">
        <f t="shared" ref="O4" si="8">N4*0.0005</f>
        <v>0.05</v>
      </c>
      <c r="P4" s="32" t="s">
        <v>22</v>
      </c>
      <c r="Q4" s="32">
        <v>100</v>
      </c>
      <c r="R4" s="33">
        <f t="shared" ref="R4" si="9">Q4*0.0015</f>
        <v>0.15</v>
      </c>
      <c r="S4" s="34">
        <f t="shared" si="4"/>
        <v>1</v>
      </c>
    </row>
    <row r="5" spans="2:19" ht="14.4" thickBot="1" x14ac:dyDescent="0.35"/>
    <row r="6" spans="2:19" ht="38.25" customHeight="1" thickBot="1" x14ac:dyDescent="0.35">
      <c r="C6" s="35" t="s">
        <v>7</v>
      </c>
      <c r="D6" s="36"/>
      <c r="E6" s="36"/>
      <c r="F6" s="5">
        <v>12972174</v>
      </c>
      <c r="G6" s="4"/>
      <c r="H6" s="4"/>
    </row>
    <row r="8" spans="2:19" x14ac:dyDescent="0.3">
      <c r="D8" s="18"/>
      <c r="E8" s="18"/>
      <c r="F8" s="18"/>
    </row>
    <row r="9" spans="2:19" x14ac:dyDescent="0.3">
      <c r="E9" s="7"/>
    </row>
  </sheetData>
  <mergeCells count="1">
    <mergeCell ref="C6:E6"/>
  </mergeCells>
  <phoneticPr fontId="5" type="noConversion"/>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6"/>
  <sheetViews>
    <sheetView showGridLines="0" workbookViewId="0">
      <selection activeCell="H6" sqref="H6"/>
    </sheetView>
  </sheetViews>
  <sheetFormatPr baseColWidth="10" defaultRowHeight="14.4" x14ac:dyDescent="0.3"/>
  <cols>
    <col min="1" max="1" width="1.77734375" customWidth="1"/>
    <col min="2" max="2" width="29.5546875" customWidth="1"/>
    <col min="3" max="3" width="42.77734375" customWidth="1"/>
    <col min="4" max="4" width="57.44140625" customWidth="1"/>
    <col min="5" max="5" width="22.77734375" customWidth="1"/>
  </cols>
  <sheetData>
    <row r="2" spans="2:5" x14ac:dyDescent="0.3">
      <c r="B2" s="6" t="s">
        <v>13</v>
      </c>
      <c r="C2" s="6" t="s">
        <v>4</v>
      </c>
      <c r="D2" s="6" t="s">
        <v>3</v>
      </c>
      <c r="E2" s="6" t="s">
        <v>14</v>
      </c>
    </row>
    <row r="3" spans="2:5" ht="85.2" customHeight="1" x14ac:dyDescent="0.3">
      <c r="B3" s="2" t="s">
        <v>17</v>
      </c>
      <c r="C3" s="3" t="s">
        <v>24</v>
      </c>
      <c r="D3" s="3" t="s">
        <v>28</v>
      </c>
      <c r="E3" s="37" t="s">
        <v>35</v>
      </c>
    </row>
    <row r="4" spans="2:5" ht="85.2" customHeight="1" x14ac:dyDescent="0.3">
      <c r="B4" s="2" t="s">
        <v>18</v>
      </c>
      <c r="C4" s="3" t="s">
        <v>25</v>
      </c>
      <c r="D4" s="3" t="s">
        <v>29</v>
      </c>
      <c r="E4" s="38"/>
    </row>
    <row r="5" spans="2:5" ht="85.2" customHeight="1" x14ac:dyDescent="0.3">
      <c r="B5" s="2" t="s">
        <v>19</v>
      </c>
      <c r="C5" s="3" t="s">
        <v>26</v>
      </c>
      <c r="D5" s="3" t="s">
        <v>30</v>
      </c>
      <c r="E5" s="38"/>
    </row>
    <row r="6" spans="2:5" ht="85.2" customHeight="1" x14ac:dyDescent="0.3">
      <c r="B6" s="2" t="s">
        <v>20</v>
      </c>
      <c r="C6" s="3" t="s">
        <v>27</v>
      </c>
      <c r="D6" s="3" t="s">
        <v>31</v>
      </c>
      <c r="E6" s="39"/>
    </row>
  </sheetData>
  <mergeCells count="1">
    <mergeCell ref="E3:E6"/>
  </mergeCells>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6"/>
  <sheetViews>
    <sheetView showGridLines="0" workbookViewId="0">
      <selection activeCell="G5" sqref="G5"/>
    </sheetView>
  </sheetViews>
  <sheetFormatPr baseColWidth="10" defaultRowHeight="14.4" x14ac:dyDescent="0.3"/>
  <cols>
    <col min="1" max="1" width="1.77734375" customWidth="1"/>
    <col min="2" max="2" width="29.5546875" customWidth="1"/>
    <col min="3" max="3" width="43.21875" customWidth="1"/>
    <col min="4" max="4" width="43" customWidth="1"/>
    <col min="5" max="5" width="22.77734375" customWidth="1"/>
  </cols>
  <sheetData>
    <row r="2" spans="2:5" x14ac:dyDescent="0.3">
      <c r="B2" s="6" t="s">
        <v>13</v>
      </c>
      <c r="C2" s="6" t="s">
        <v>4</v>
      </c>
      <c r="D2" s="6" t="s">
        <v>3</v>
      </c>
      <c r="E2" s="6" t="s">
        <v>14</v>
      </c>
    </row>
    <row r="3" spans="2:5" ht="57.6" x14ac:dyDescent="0.3">
      <c r="B3" s="2" t="s">
        <v>17</v>
      </c>
      <c r="C3" s="3" t="s">
        <v>24</v>
      </c>
      <c r="D3" s="37" t="s">
        <v>32</v>
      </c>
      <c r="E3" s="40" t="s">
        <v>36</v>
      </c>
    </row>
    <row r="4" spans="2:5" ht="57.6" x14ac:dyDescent="0.3">
      <c r="B4" s="2" t="s">
        <v>18</v>
      </c>
      <c r="C4" s="3" t="s">
        <v>25</v>
      </c>
      <c r="D4" s="38"/>
      <c r="E4" s="40"/>
    </row>
    <row r="5" spans="2:5" ht="57.6" x14ac:dyDescent="0.3">
      <c r="B5" s="2" t="s">
        <v>19</v>
      </c>
      <c r="C5" s="3" t="s">
        <v>26</v>
      </c>
      <c r="D5" s="38"/>
      <c r="E5" s="40"/>
    </row>
    <row r="6" spans="2:5" ht="57.6" x14ac:dyDescent="0.3">
      <c r="B6" s="2" t="s">
        <v>20</v>
      </c>
      <c r="C6" s="3" t="s">
        <v>27</v>
      </c>
      <c r="D6" s="39"/>
      <c r="E6" s="40"/>
    </row>
  </sheetData>
  <mergeCells count="2">
    <mergeCell ref="E3:E6"/>
    <mergeCell ref="D3:D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c8f33ea-fa6d-443f-b3b2-0e34ae8e0d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271E63E06CCB84E9A1A345715DC9A80" ma:contentTypeVersion="16" ma:contentTypeDescription="Crear nuevo documento." ma:contentTypeScope="" ma:versionID="88d01fb9cbc4b1b417b778bd30c1f8df">
  <xsd:schema xmlns:xsd="http://www.w3.org/2001/XMLSchema" xmlns:xs="http://www.w3.org/2001/XMLSchema" xmlns:p="http://schemas.microsoft.com/office/2006/metadata/properties" xmlns:ns3="cc8f33ea-fa6d-443f-b3b2-0e34ae8e0df9" xmlns:ns4="84196639-2c59-4515-8cd7-3cff24c55fa9" targetNamespace="http://schemas.microsoft.com/office/2006/metadata/properties" ma:root="true" ma:fieldsID="62e9f9a337230bde8680514e89b11844" ns3:_="" ns4:_="">
    <xsd:import namespace="cc8f33ea-fa6d-443f-b3b2-0e34ae8e0df9"/>
    <xsd:import namespace="84196639-2c59-4515-8cd7-3cff24c55fa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LengthInSecond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f33ea-fa6d-443f-b3b2-0e34ae8e0df9"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96639-2c59-4515-8cd7-3cff24c55fa9"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les de uso compartido" ma:internalName="SharedWithDetails" ma:readOnly="true">
      <xsd:simpleType>
        <xsd:restriction base="dms:Note">
          <xsd:maxLength value="255"/>
        </xsd:restriction>
      </xsd:simpleType>
    </xsd:element>
    <xsd:element name="SharingHintHash" ma:index="11"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BE7A0-1B6E-4289-A831-FA3F9DC0909D}">
  <ds:schemaRefs>
    <ds:schemaRef ds:uri="http://schemas.microsoft.com/office/infopath/2007/PartnerControls"/>
    <ds:schemaRef ds:uri="http://purl.org/dc/elements/1.1/"/>
    <ds:schemaRef ds:uri="http://schemas.microsoft.com/office/2006/metadata/properties"/>
    <ds:schemaRef ds:uri="http://purl.org/dc/terms/"/>
    <ds:schemaRef ds:uri="cc8f33ea-fa6d-443f-b3b2-0e34ae8e0df9"/>
    <ds:schemaRef ds:uri="http://schemas.openxmlformats.org/package/2006/metadata/core-properties"/>
    <ds:schemaRef ds:uri="http://schemas.microsoft.com/office/2006/documentManagement/types"/>
    <ds:schemaRef ds:uri="84196639-2c59-4515-8cd7-3cff24c55fa9"/>
    <ds:schemaRef ds:uri="http://www.w3.org/XML/1998/namespace"/>
    <ds:schemaRef ds:uri="http://purl.org/dc/dcmitype/"/>
  </ds:schemaRefs>
</ds:datastoreItem>
</file>

<file path=customXml/itemProps2.xml><?xml version="1.0" encoding="utf-8"?>
<ds:datastoreItem xmlns:ds="http://schemas.openxmlformats.org/officeDocument/2006/customXml" ds:itemID="{7B5A4213-0744-4C6D-9AA7-CBB99A4FD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f33ea-fa6d-443f-b3b2-0e34ae8e0df9"/>
    <ds:schemaRef ds:uri="84196639-2c59-4515-8cd7-3cff24c55f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5BE09D-1183-4EAD-8792-FBF6849E4D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LEFI</vt:lpstr>
      <vt:lpstr>BODEGA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Idígoras Silva (katherine.idigoras)</dc:creator>
  <cp:lastModifiedBy>Melanie Isla Hernández</cp:lastModifiedBy>
  <dcterms:created xsi:type="dcterms:W3CDTF">2024-06-03T20:04:06Z</dcterms:created>
  <dcterms:modified xsi:type="dcterms:W3CDTF">2026-02-17T13:47:00Z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0x0101005271E63E06CCB84E9A1A345715DC9A80</vt:lpwstr>
  </property>
</Properties>
</file>