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chile-my.sharepoint.com/personal/melanie_isla_uchile_cl/Documents/Escritorio/5802381-2639FWWL -  PISO 8 IEI/"/>
    </mc:Choice>
  </mc:AlternateContent>
  <xr:revisionPtr revIDLastSave="14" documentId="13_ncr:1_{C7B04A99-FF60-4BE2-A12C-E694AD954600}" xr6:coauthVersionLast="47" xr6:coauthVersionMax="47" xr10:uidLastSave="{46412A33-6811-4B21-91A0-73B608EC7FEE}"/>
  <bookViews>
    <workbookView xWindow="-28920" yWindow="-120" windowWidth="29040" windowHeight="15720" xr2:uid="{00000000-000D-0000-FFFF-FFFF00000000}"/>
  </bookViews>
  <sheets>
    <sheet name="RESU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oSEDiys2rIqbxxqriKJp6cVwyBx1hATxQuS+j3Bn5Sw="/>
    </ext>
  </extLst>
</workbook>
</file>

<file path=xl/calcChain.xml><?xml version="1.0" encoding="utf-8"?>
<calcChain xmlns="http://schemas.openxmlformats.org/spreadsheetml/2006/main">
  <c r="F38" i="1" l="1"/>
  <c r="O3" i="1" l="1"/>
  <c r="L3" i="1"/>
  <c r="R3" i="1"/>
  <c r="I3" i="1"/>
  <c r="U3" i="1" l="1"/>
  <c r="D3" i="1"/>
  <c r="E3" i="1" s="1"/>
  <c r="V3" i="1" l="1"/>
</calcChain>
</file>

<file path=xl/sharedStrings.xml><?xml version="1.0" encoding="utf-8"?>
<sst xmlns="http://schemas.openxmlformats.org/spreadsheetml/2006/main" count="61" uniqueCount="49">
  <si>
    <t xml:space="preserve">Proveedor </t>
  </si>
  <si>
    <t>Propuesta económica (40%) IVA Incluido</t>
  </si>
  <si>
    <t>Puntaje</t>
  </si>
  <si>
    <t>%</t>
  </si>
  <si>
    <t>Especificaciones técnicas (EETT) (30%)</t>
  </si>
  <si>
    <t>Comentarios CUMPLE/NO CUMPLE</t>
  </si>
  <si>
    <t>Cumplimiento de requisitos formales (5%)</t>
  </si>
  <si>
    <t>Garantía (15%)</t>
  </si>
  <si>
    <t>PUNTAJE TOTAL</t>
  </si>
  <si>
    <t>Detalle de la oferta en hoja de excel.</t>
  </si>
  <si>
    <t xml:space="preserve">PRESUPUESTO ESTIMADO TOTAL </t>
  </si>
  <si>
    <t>INTERGROUPE S.A.</t>
  </si>
  <si>
    <t>Plazo de entrega (6%)</t>
  </si>
  <si>
    <t>Plazo de armado e instalación (4%)</t>
  </si>
  <si>
    <t>35 días</t>
  </si>
  <si>
    <t>2 días</t>
  </si>
  <si>
    <t>72 meses</t>
  </si>
  <si>
    <t>Cumple</t>
  </si>
  <si>
    <t>PRODUCTO</t>
  </si>
  <si>
    <t>ESCRITORIO EN L 180X155X75H</t>
  </si>
  <si>
    <t>ESCRITORIO RECTO 180X75X75H</t>
  </si>
  <si>
    <t>TANDEM 2 PUESTOS 230X75X75H</t>
  </si>
  <si>
    <t>TANDEM 4 PUESTOS 520X75X75H</t>
  </si>
  <si>
    <t>TANDEM 2 PUESTOS 260X75X75H</t>
  </si>
  <si>
    <t>BENCH 8 PERSONAS 520X120X75H</t>
  </si>
  <si>
    <t>CAJONERA MÓVIL 3 CAJONES 32X45X55H</t>
  </si>
  <si>
    <t>CAJONERA MÓVIL 3 CAJONES 42X45X55H</t>
  </si>
  <si>
    <t>GABINETE CON BIBLIOTECA 120X40X200H</t>
  </si>
  <si>
    <t>POUF SINGLE TRUFA</t>
  </si>
  <si>
    <t>POUF TRUFA DOBLE</t>
  </si>
  <si>
    <t>SILLA  OPERATIVA</t>
  </si>
  <si>
    <t>ESCRITORIO EN L 145X175X75H</t>
  </si>
  <si>
    <t>ESCRITORIO DIRECTOR 180x80x75H</t>
  </si>
  <si>
    <t>ESCRITORIO RECTO 160x75x75H</t>
  </si>
  <si>
    <t>ESCRITORIO RECTO 150x75x75H</t>
  </si>
  <si>
    <t>ESCRITORIO EN L 180X170X75H</t>
  </si>
  <si>
    <t>TANDEM 2 PUESTOS 330X75X75H</t>
  </si>
  <si>
    <t>TANDEM 3 PUESTOS 360X75X75H</t>
  </si>
  <si>
    <t>BENCH 6 PERSONAS 360X120X75H</t>
  </si>
  <si>
    <t>BENCH 8 PERSONAS 480X120X75H</t>
  </si>
  <si>
    <t>MESA CIRCULAR DIÁM. 1200X75H</t>
  </si>
  <si>
    <t>MESA ABATIBLE 1300X500X750H</t>
  </si>
  <si>
    <t>GABINETE 2 PUERTAS 75X45X143H</t>
  </si>
  <si>
    <t>GABINETE ABIERTO 75X45X143H</t>
  </si>
  <si>
    <t>GABINETE BAJO 2 PUERTAS MÁS BIBLIOTECA ABIERTA 70x40x200H</t>
  </si>
  <si>
    <t>CONJUNTO DE 2 GABINETES ALTURA 900H</t>
  </si>
  <si>
    <t>POLTRONA</t>
  </si>
  <si>
    <t>PUNTAJE (3 pts. c/u)</t>
  </si>
  <si>
    <t>Presenta muestras: Cumple.  Las fichas técnicas presentadas cumplen satisfactoriamente con los requisitos establecidos.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</si>
</sst>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  <numFmt numFmtId="165" formatCode="_ * #,##0.000_ ;_ * \-#,##0.000_ ;_ * &quot;-&quot;_ ;_ @_ "/>
  </numFmts>
  <fonts count="10">
    <font>
      <sz val="11"/>
      <color theme="1"/>
      <name val="Calibri"/>
      <scheme val="minor"/>
    </font>
    <font>
      <sz val="10"/>
      <color theme="1"/>
      <name val="Calibri"/>
    </font>
    <font>
      <b/>
      <sz val="10"/>
      <color theme="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1"/>
      <name val="Calibri"/>
    </font>
    <font>
      <sz val="10"/>
      <color theme="1"/>
      <name val="Calibri"/>
      <family val="2"/>
    </font>
    <font>
      <sz val="11"/>
      <color theme="1"/>
      <name val="Calibri"/>
      <scheme val="minor"/>
    </font>
    <font>
      <sz val="10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314B6E"/>
        <bgColor rgb="FF2F5496"/>
      </patternFill>
    </fill>
    <fill>
      <patternFill patternType="solid">
        <fgColor rgb="FF1F4E79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2" fontId="1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42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65" fontId="1" fillId="0" borderId="0" xfId="1" applyNumberFormat="1" applyFont="1" applyAlignment="1">
      <alignment vertical="center" wrapText="1"/>
    </xf>
    <xf numFmtId="0" fontId="1" fillId="0" borderId="5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2" fontId="1" fillId="0" borderId="0" xfId="0" applyNumberFormat="1" applyFont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9" fillId="4" borderId="5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6"/>
  <sheetViews>
    <sheetView showGridLines="0" tabSelected="1" workbookViewId="0">
      <selection activeCell="R11" sqref="R11"/>
    </sheetView>
  </sheetViews>
  <sheetFormatPr baseColWidth="10" defaultColWidth="14.42578125" defaultRowHeight="15"/>
  <cols>
    <col min="1" max="1" width="2.7109375" customWidth="1"/>
    <col min="2" max="2" width="15" bestFit="1" customWidth="1"/>
    <col min="3" max="3" width="13.5703125" customWidth="1"/>
    <col min="4" max="4" width="7" customWidth="1"/>
    <col min="5" max="5" width="5.5703125" customWidth="1"/>
    <col min="6" max="6" width="18.5703125" customWidth="1"/>
    <col min="7" max="7" width="24.5703125" customWidth="1"/>
    <col min="8" max="8" width="7" customWidth="1"/>
    <col min="9" max="9" width="4.28515625" bestFit="1" customWidth="1"/>
    <col min="10" max="10" width="14" bestFit="1" customWidth="1"/>
    <col min="11" max="11" width="7" bestFit="1" customWidth="1"/>
    <col min="12" max="12" width="3.28515625" bestFit="1" customWidth="1"/>
    <col min="13" max="13" width="13.42578125" customWidth="1"/>
    <col min="14" max="14" width="7" bestFit="1" customWidth="1"/>
    <col min="15" max="15" width="3.28515625" bestFit="1" customWidth="1"/>
    <col min="16" max="16" width="8.28515625" bestFit="1" customWidth="1"/>
    <col min="17" max="17" width="7" bestFit="1" customWidth="1"/>
    <col min="18" max="18" width="4.28515625" bestFit="1" customWidth="1"/>
    <col min="19" max="19" width="12.7109375" customWidth="1"/>
    <col min="20" max="20" width="7" customWidth="1"/>
    <col min="21" max="21" width="3.28515625" customWidth="1"/>
    <col min="22" max="22" width="9" customWidth="1"/>
    <col min="23" max="29" width="10.85546875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51">
      <c r="A2" s="1"/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2</v>
      </c>
      <c r="I2" s="16" t="s">
        <v>3</v>
      </c>
      <c r="J2" s="16" t="s">
        <v>12</v>
      </c>
      <c r="K2" s="16" t="s">
        <v>2</v>
      </c>
      <c r="L2" s="16" t="s">
        <v>3</v>
      </c>
      <c r="M2" s="16" t="s">
        <v>13</v>
      </c>
      <c r="N2" s="16" t="s">
        <v>2</v>
      </c>
      <c r="O2" s="16" t="s">
        <v>3</v>
      </c>
      <c r="P2" s="16" t="s">
        <v>7</v>
      </c>
      <c r="Q2" s="16" t="s">
        <v>2</v>
      </c>
      <c r="R2" s="16" t="s">
        <v>3</v>
      </c>
      <c r="S2" s="16" t="s">
        <v>6</v>
      </c>
      <c r="T2" s="16" t="s">
        <v>2</v>
      </c>
      <c r="U2" s="16" t="s">
        <v>3</v>
      </c>
      <c r="V2" s="16" t="s">
        <v>8</v>
      </c>
      <c r="W2" s="1"/>
      <c r="X2" s="1"/>
      <c r="Y2" s="1"/>
      <c r="Z2" s="1"/>
      <c r="AA2" s="1"/>
      <c r="AB2" s="1"/>
      <c r="AC2" s="1"/>
    </row>
    <row r="3" spans="1:29" ht="63.75">
      <c r="A3" s="1"/>
      <c r="B3" s="5" t="s">
        <v>11</v>
      </c>
      <c r="C3" s="6">
        <v>58649995</v>
      </c>
      <c r="D3" s="7">
        <f>((MIN($C$3:$C$3)/C3)*100)</f>
        <v>100</v>
      </c>
      <c r="E3" s="10">
        <f>D3*0.004</f>
        <v>0.4</v>
      </c>
      <c r="F3" s="8" t="s">
        <v>9</v>
      </c>
      <c r="G3" s="9" t="s">
        <v>48</v>
      </c>
      <c r="H3" s="7">
        <v>100</v>
      </c>
      <c r="I3" s="10">
        <f>H3*0.003</f>
        <v>0.3</v>
      </c>
      <c r="J3" s="11" t="s">
        <v>14</v>
      </c>
      <c r="K3" s="7">
        <v>100</v>
      </c>
      <c r="L3" s="10">
        <f>K3*0.0006</f>
        <v>0.06</v>
      </c>
      <c r="M3" s="10" t="s">
        <v>15</v>
      </c>
      <c r="N3" s="14">
        <v>100</v>
      </c>
      <c r="O3" s="10">
        <f>N3*0.0004</f>
        <v>0.04</v>
      </c>
      <c r="P3" s="7" t="s">
        <v>16</v>
      </c>
      <c r="Q3" s="7">
        <v>100</v>
      </c>
      <c r="R3" s="10">
        <f>Q3*0.0015</f>
        <v>0.15</v>
      </c>
      <c r="S3" s="15" t="s">
        <v>17</v>
      </c>
      <c r="T3" s="7">
        <v>100</v>
      </c>
      <c r="U3" s="10">
        <f>T3*0.0005</f>
        <v>0.05</v>
      </c>
      <c r="V3" s="12">
        <f>E3+I3+L3+O3+R3+U3</f>
        <v>1</v>
      </c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22" t="s">
        <v>10</v>
      </c>
      <c r="D5" s="23"/>
      <c r="E5" s="24"/>
      <c r="F5" s="2">
        <v>69000000</v>
      </c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4"/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" customHeight="1">
      <c r="A7" s="1"/>
      <c r="B7" s="25" t="s">
        <v>18</v>
      </c>
      <c r="C7" s="25"/>
      <c r="D7" s="25"/>
      <c r="E7" s="25"/>
      <c r="F7" s="17" t="s">
        <v>47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1"/>
      <c r="B8" s="21" t="s">
        <v>19</v>
      </c>
      <c r="C8" s="21"/>
      <c r="D8" s="21"/>
      <c r="E8" s="21"/>
      <c r="F8" s="19">
        <v>2</v>
      </c>
      <c r="G8" s="1"/>
      <c r="H8" s="1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21" t="s">
        <v>20</v>
      </c>
      <c r="C9" s="21"/>
      <c r="D9" s="21"/>
      <c r="E9" s="21"/>
      <c r="F9" s="19">
        <v>2</v>
      </c>
      <c r="G9" s="1"/>
      <c r="H9" s="1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1"/>
      <c r="B10" s="21" t="s">
        <v>21</v>
      </c>
      <c r="C10" s="21"/>
      <c r="D10" s="21"/>
      <c r="E10" s="21"/>
      <c r="F10" s="19">
        <v>2</v>
      </c>
      <c r="G10" s="1"/>
      <c r="H10" s="1"/>
      <c r="I10" s="4"/>
      <c r="J10" s="20"/>
      <c r="K10" s="1"/>
      <c r="L10" s="4"/>
      <c r="M10" s="4"/>
      <c r="N10" s="4"/>
      <c r="O10" s="4"/>
      <c r="P10" s="4"/>
      <c r="Q10" s="4"/>
      <c r="R10" s="4"/>
      <c r="S10" s="4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1"/>
      <c r="B11" s="21" t="s">
        <v>22</v>
      </c>
      <c r="C11" s="21"/>
      <c r="D11" s="21"/>
      <c r="E11" s="21"/>
      <c r="F11" s="19">
        <v>2</v>
      </c>
      <c r="G11" s="1"/>
      <c r="H11" s="1"/>
      <c r="I11" s="4"/>
      <c r="J11" s="20"/>
      <c r="K11" s="1"/>
      <c r="L11" s="4"/>
      <c r="M11" s="4"/>
      <c r="N11" s="4"/>
      <c r="O11" s="4"/>
      <c r="P11" s="4"/>
      <c r="Q11" s="4"/>
      <c r="R11" s="4"/>
      <c r="S11" s="4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1"/>
      <c r="B12" s="21" t="s">
        <v>23</v>
      </c>
      <c r="C12" s="21"/>
      <c r="D12" s="21"/>
      <c r="E12" s="21"/>
      <c r="F12" s="19">
        <v>2</v>
      </c>
      <c r="G12" s="1"/>
      <c r="H12" s="1"/>
      <c r="I12" s="4"/>
      <c r="J12" s="4"/>
      <c r="K12" s="1"/>
      <c r="L12" s="4"/>
      <c r="M12" s="4"/>
      <c r="N12" s="4"/>
      <c r="O12" s="4"/>
      <c r="P12" s="4"/>
      <c r="Q12" s="4"/>
      <c r="R12" s="4"/>
      <c r="S12" s="4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1"/>
      <c r="B13" s="21" t="s">
        <v>24</v>
      </c>
      <c r="C13" s="21"/>
      <c r="D13" s="21"/>
      <c r="E13" s="21"/>
      <c r="F13" s="19">
        <v>2</v>
      </c>
      <c r="G13" s="1"/>
      <c r="H13" s="1"/>
      <c r="I13" s="4"/>
      <c r="J13" s="4"/>
      <c r="K13" s="1"/>
      <c r="L13" s="4"/>
      <c r="M13" s="4"/>
      <c r="N13" s="4"/>
      <c r="O13" s="4"/>
      <c r="P13" s="4"/>
      <c r="Q13" s="4"/>
      <c r="R13" s="4"/>
      <c r="S13" s="4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1"/>
      <c r="B14" s="21" t="s">
        <v>25</v>
      </c>
      <c r="C14" s="21"/>
      <c r="D14" s="21"/>
      <c r="E14" s="21"/>
      <c r="F14" s="19">
        <v>2</v>
      </c>
      <c r="G14" s="1"/>
      <c r="H14" s="1"/>
      <c r="I14" s="1"/>
      <c r="J14" s="1"/>
      <c r="K14" s="1"/>
      <c r="L14" s="4"/>
      <c r="M14" s="4"/>
      <c r="N14" s="4"/>
      <c r="O14" s="4"/>
      <c r="P14" s="4"/>
      <c r="Q14" s="13"/>
      <c r="R14" s="4"/>
      <c r="S14" s="4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>
      <c r="A15" s="1"/>
      <c r="B15" s="21" t="s">
        <v>26</v>
      </c>
      <c r="C15" s="21"/>
      <c r="D15" s="21"/>
      <c r="E15" s="21"/>
      <c r="F15" s="19">
        <v>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>
      <c r="A16" s="1"/>
      <c r="B16" s="21" t="s">
        <v>27</v>
      </c>
      <c r="C16" s="21"/>
      <c r="D16" s="21"/>
      <c r="E16" s="21"/>
      <c r="F16" s="19">
        <v>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>
      <c r="A17" s="1"/>
      <c r="B17" s="21" t="s">
        <v>28</v>
      </c>
      <c r="C17" s="21"/>
      <c r="D17" s="21"/>
      <c r="E17" s="21"/>
      <c r="F17" s="19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>
      <c r="A18" s="1"/>
      <c r="B18" s="21" t="s">
        <v>29</v>
      </c>
      <c r="C18" s="21"/>
      <c r="D18" s="21"/>
      <c r="E18" s="21"/>
      <c r="F18" s="19">
        <v>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>
      <c r="A19" s="1"/>
      <c r="B19" s="21" t="s">
        <v>30</v>
      </c>
      <c r="C19" s="21"/>
      <c r="D19" s="21"/>
      <c r="E19" s="21"/>
      <c r="F19" s="19">
        <v>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A20" s="1"/>
      <c r="B20" s="21" t="s">
        <v>31</v>
      </c>
      <c r="C20" s="21"/>
      <c r="D20" s="21"/>
      <c r="E20" s="21"/>
      <c r="F20" s="19">
        <v>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A21" s="1"/>
      <c r="B21" s="21" t="s">
        <v>20</v>
      </c>
      <c r="C21" s="21"/>
      <c r="D21" s="21"/>
      <c r="E21" s="21"/>
      <c r="F21" s="19">
        <v>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A22" s="1"/>
      <c r="B22" s="21" t="s">
        <v>32</v>
      </c>
      <c r="C22" s="21"/>
      <c r="D22" s="21"/>
      <c r="E22" s="21"/>
      <c r="F22" s="19">
        <v>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A23" s="1"/>
      <c r="B23" s="21" t="s">
        <v>33</v>
      </c>
      <c r="C23" s="21"/>
      <c r="D23" s="21"/>
      <c r="E23" s="21"/>
      <c r="F23" s="19">
        <v>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A24" s="1"/>
      <c r="B24" s="21" t="s">
        <v>34</v>
      </c>
      <c r="C24" s="21"/>
      <c r="D24" s="21"/>
      <c r="E24" s="21"/>
      <c r="F24" s="19">
        <v>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A25" s="1"/>
      <c r="B25" s="21" t="s">
        <v>33</v>
      </c>
      <c r="C25" s="21"/>
      <c r="D25" s="21"/>
      <c r="E25" s="21"/>
      <c r="F25" s="19">
        <v>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A26" s="1"/>
      <c r="B26" s="21" t="s">
        <v>35</v>
      </c>
      <c r="C26" s="21"/>
      <c r="D26" s="21"/>
      <c r="E26" s="21"/>
      <c r="F26" s="19">
        <v>2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1"/>
      <c r="B27" s="21" t="s">
        <v>36</v>
      </c>
      <c r="C27" s="21"/>
      <c r="D27" s="21"/>
      <c r="E27" s="21"/>
      <c r="F27" s="19">
        <v>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1"/>
      <c r="B28" s="21" t="s">
        <v>37</v>
      </c>
      <c r="C28" s="21"/>
      <c r="D28" s="21"/>
      <c r="E28" s="21"/>
      <c r="F28" s="19">
        <v>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1"/>
      <c r="B29" s="21" t="s">
        <v>38</v>
      </c>
      <c r="C29" s="21"/>
      <c r="D29" s="21"/>
      <c r="E29" s="21"/>
      <c r="F29" s="19">
        <v>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"/>
      <c r="B30" s="21" t="s">
        <v>39</v>
      </c>
      <c r="C30" s="21"/>
      <c r="D30" s="21"/>
      <c r="E30" s="21"/>
      <c r="F30" s="19">
        <v>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"/>
      <c r="B31" s="21" t="s">
        <v>40</v>
      </c>
      <c r="C31" s="21"/>
      <c r="D31" s="21"/>
      <c r="E31" s="21"/>
      <c r="F31" s="19">
        <v>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"/>
      <c r="B32" s="21" t="s">
        <v>41</v>
      </c>
      <c r="C32" s="21"/>
      <c r="D32" s="21"/>
      <c r="E32" s="21"/>
      <c r="F32" s="19">
        <v>2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1"/>
      <c r="B33" s="21" t="s">
        <v>42</v>
      </c>
      <c r="C33" s="21"/>
      <c r="D33" s="21"/>
      <c r="E33" s="21"/>
      <c r="F33" s="19">
        <v>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1"/>
      <c r="B34" s="21" t="s">
        <v>43</v>
      </c>
      <c r="C34" s="21"/>
      <c r="D34" s="21"/>
      <c r="E34" s="21"/>
      <c r="F34" s="19">
        <v>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>
      <c r="A35" s="1"/>
      <c r="B35" s="21" t="s">
        <v>44</v>
      </c>
      <c r="C35" s="21"/>
      <c r="D35" s="21"/>
      <c r="E35" s="21"/>
      <c r="F35" s="19">
        <v>2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>
      <c r="A36" s="1"/>
      <c r="B36" s="21" t="s">
        <v>45</v>
      </c>
      <c r="C36" s="21"/>
      <c r="D36" s="21"/>
      <c r="E36" s="21"/>
      <c r="F36" s="19">
        <v>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>
      <c r="A37" s="1"/>
      <c r="B37" s="21" t="s">
        <v>46</v>
      </c>
      <c r="C37" s="21"/>
      <c r="D37" s="21"/>
      <c r="E37" s="21"/>
      <c r="F37" s="19">
        <v>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>
      <c r="A38" s="1"/>
      <c r="B38" s="1"/>
      <c r="C38" s="1"/>
      <c r="D38" s="1"/>
      <c r="E38" s="1"/>
      <c r="F38" s="18">
        <f>SUM(F8:F37)</f>
        <v>60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</sheetData>
  <mergeCells count="32">
    <mergeCell ref="C5:E5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6:E36"/>
    <mergeCell ref="B37:E37"/>
    <mergeCell ref="B31:E31"/>
    <mergeCell ref="B32:E32"/>
    <mergeCell ref="B33:E33"/>
    <mergeCell ref="B34:E34"/>
    <mergeCell ref="B35:E35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Idígoras Silva (katherine.idigoras)</dc:creator>
  <cp:lastModifiedBy>Melanie Fernanda Isla Hernández (melanie.isla)</cp:lastModifiedBy>
  <dcterms:created xsi:type="dcterms:W3CDTF">2024-06-03T20:04:06Z</dcterms:created>
  <dcterms:modified xsi:type="dcterms:W3CDTF">2026-04-14T19:39:40Z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0x0101005271E63E06CCB84E9A1A345715DC9A80</vt:lpwstr>
  </property>
</Properties>
</file>